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hatq\OneDrive\Desktop\báo cáo ngày\DE CUONG BAO CAO NGAY TUAN CD MA TUY-2024.12.14\"/>
    </mc:Choice>
  </mc:AlternateContent>
  <xr:revisionPtr revIDLastSave="0" documentId="13_ncr:1_{5AE97052-8230-4FCC-AFEB-06C1EF4E3FD3}"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4" l="1"/>
  <c r="S24" i="14"/>
  <c r="P24" i="14"/>
  <c r="N24" i="14"/>
  <c r="K24" i="14"/>
  <c r="I24" i="14"/>
  <c r="F8" i="14"/>
  <c r="F10" i="14"/>
  <c r="F11" i="14"/>
  <c r="F12" i="14"/>
  <c r="F13" i="14"/>
  <c r="F14" i="14"/>
  <c r="F15" i="14"/>
  <c r="F16" i="14"/>
  <c r="F18" i="14"/>
  <c r="F19" i="14"/>
  <c r="F20" i="14"/>
  <c r="F21" i="14"/>
  <c r="F22" i="14"/>
  <c r="F23" i="14"/>
  <c r="F7" i="14"/>
  <c r="U23" i="14"/>
  <c r="U12" i="14"/>
  <c r="U18" i="14"/>
  <c r="S12" i="14"/>
  <c r="S18" i="14"/>
  <c r="D8" i="14"/>
  <c r="D9" i="14"/>
  <c r="D10" i="14"/>
  <c r="D11" i="14"/>
  <c r="D12" i="14"/>
  <c r="D13" i="14"/>
  <c r="D14" i="14"/>
  <c r="D15" i="14"/>
  <c r="D16" i="14"/>
  <c r="D17" i="14"/>
  <c r="D18" i="14"/>
  <c r="D21" i="14"/>
  <c r="D7" i="14"/>
  <c r="E8" i="14"/>
  <c r="E9" i="14"/>
  <c r="E10" i="14"/>
  <c r="E11" i="14"/>
  <c r="E12" i="14"/>
  <c r="E13" i="14"/>
  <c r="E14" i="14"/>
  <c r="E15" i="14"/>
  <c r="E16" i="14"/>
  <c r="E17" i="14"/>
  <c r="E18" i="14"/>
  <c r="E19" i="14"/>
  <c r="E20" i="14"/>
  <c r="E21" i="14"/>
  <c r="E22" i="14"/>
  <c r="E23" i="14"/>
  <c r="E7" i="14"/>
  <c r="D24" i="14" l="1"/>
  <c r="E24" i="14"/>
  <c r="F24" i="14"/>
  <c r="H24" i="14"/>
  <c r="L24" i="14"/>
  <c r="M24" i="14"/>
  <c r="Q24" i="14"/>
  <c r="R24" i="14"/>
  <c r="C24" i="14"/>
  <c r="K7" i="14"/>
  <c r="K12" i="14"/>
  <c r="K16" i="14"/>
  <c r="I7" i="14"/>
  <c r="I8" i="14"/>
  <c r="I9" i="14"/>
  <c r="I10" i="14"/>
  <c r="I11" i="14"/>
  <c r="I12" i="14"/>
  <c r="I13" i="14"/>
  <c r="I14" i="14"/>
  <c r="I15" i="14"/>
  <c r="I16" i="14"/>
  <c r="I17" i="14"/>
  <c r="I18" i="14"/>
  <c r="G7" i="14"/>
  <c r="G8" i="14"/>
  <c r="G9" i="14"/>
  <c r="G10" i="14"/>
  <c r="G11" i="14"/>
  <c r="G12" i="14"/>
  <c r="G13" i="14"/>
  <c r="G14" i="14"/>
  <c r="G15" i="14"/>
  <c r="G16" i="14"/>
  <c r="G17" i="14"/>
  <c r="G18" i="14"/>
  <c r="J8" i="14"/>
  <c r="K8" i="14" s="1"/>
  <c r="J9" i="14"/>
  <c r="K9" i="14" s="1"/>
  <c r="J10" i="14"/>
  <c r="K10" i="14" s="1"/>
  <c r="J11" i="14"/>
  <c r="K11" i="14" s="1"/>
  <c r="J12" i="14"/>
  <c r="J13" i="14"/>
  <c r="K13" i="14" s="1"/>
  <c r="J14" i="14"/>
  <c r="K14" i="14" s="1"/>
  <c r="J15" i="14"/>
  <c r="K15" i="14" s="1"/>
  <c r="J16" i="14"/>
  <c r="J17" i="14"/>
  <c r="K17" i="14" s="1"/>
  <c r="J18" i="14"/>
  <c r="K18" i="14" s="1"/>
  <c r="J19" i="14"/>
  <c r="J20" i="14"/>
  <c r="J21" i="14"/>
  <c r="J22" i="14"/>
  <c r="J23" i="14"/>
  <c r="J7" i="14"/>
  <c r="P7" i="14"/>
  <c r="P8" i="14"/>
  <c r="P9" i="14"/>
  <c r="P10" i="14"/>
  <c r="P11" i="14"/>
  <c r="P12" i="14"/>
  <c r="P13" i="14"/>
  <c r="P14" i="14"/>
  <c r="P15" i="14"/>
  <c r="P16" i="14"/>
  <c r="P17" i="14"/>
  <c r="N7" i="14"/>
  <c r="N8" i="14"/>
  <c r="N9" i="14"/>
  <c r="N10" i="14"/>
  <c r="N11" i="14"/>
  <c r="N12" i="14"/>
  <c r="N13" i="14"/>
  <c r="N14" i="14"/>
  <c r="N15" i="14"/>
  <c r="N16" i="14"/>
  <c r="N17" i="14"/>
  <c r="N18" i="14"/>
  <c r="O8" i="14"/>
  <c r="O9" i="14"/>
  <c r="O10" i="14"/>
  <c r="O11" i="14"/>
  <c r="O12" i="14"/>
  <c r="O13" i="14"/>
  <c r="O14" i="14"/>
  <c r="O15" i="14"/>
  <c r="O16" i="14"/>
  <c r="O17" i="14"/>
  <c r="O18" i="14"/>
  <c r="P18" i="14" s="1"/>
  <c r="O19" i="14"/>
  <c r="O20" i="14"/>
  <c r="O21" i="14"/>
  <c r="O22" i="14"/>
  <c r="O23" i="14"/>
  <c r="O7" i="14"/>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0" i="13"/>
  <c r="Q11" i="13"/>
  <c r="Q12" i="13"/>
  <c r="Q13" i="13"/>
  <c r="Q14" i="13"/>
  <c r="Q15" i="13"/>
  <c r="Q16" i="13"/>
  <c r="Q17" i="13"/>
  <c r="Q18" i="13"/>
  <c r="Q19" i="13"/>
  <c r="Q20" i="13"/>
  <c r="Q21" i="13"/>
  <c r="Q22" i="13"/>
  <c r="Q23" i="13"/>
  <c r="Q24" i="13"/>
  <c r="Q25" i="13"/>
  <c r="Q8" i="13"/>
  <c r="P9" i="13"/>
  <c r="P10" i="13"/>
  <c r="P11" i="13"/>
  <c r="P12" i="13"/>
  <c r="P13" i="13"/>
  <c r="P14" i="13"/>
  <c r="P15" i="13"/>
  <c r="P16" i="13"/>
  <c r="P17" i="13"/>
  <c r="P18" i="13"/>
  <c r="P19" i="13"/>
  <c r="P20" i="13"/>
  <c r="P21" i="13"/>
  <c r="P22" i="13"/>
  <c r="P23" i="13"/>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Q8" i="7"/>
  <c r="P9" i="7"/>
  <c r="P10" i="7"/>
  <c r="P11" i="7"/>
  <c r="P12" i="7"/>
  <c r="P13" i="7"/>
  <c r="P14" i="7"/>
  <c r="P15" i="7"/>
  <c r="P16" i="7"/>
  <c r="P17" i="7"/>
  <c r="P18" i="7"/>
  <c r="P19" i="7"/>
  <c r="P20" i="7"/>
  <c r="P21" i="7"/>
  <c r="P22" i="7"/>
  <c r="P23" i="7"/>
  <c r="P24" i="7"/>
  <c r="P25" i="7"/>
  <c r="P8" i="7"/>
  <c r="L9" i="7"/>
  <c r="L10" i="7"/>
  <c r="L11" i="7"/>
  <c r="L12" i="7"/>
  <c r="L13" i="7"/>
  <c r="L14" i="7"/>
  <c r="L15" i="7"/>
  <c r="L16" i="7"/>
  <c r="L17" i="7"/>
  <c r="L18" i="7"/>
  <c r="L19" i="7"/>
  <c r="L20" i="7"/>
  <c r="L21" i="7"/>
  <c r="L22" i="7"/>
  <c r="L23" i="7"/>
  <c r="L24" i="7"/>
  <c r="L25" i="7"/>
  <c r="L8"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J24" i="14" l="1"/>
  <c r="O24" i="14"/>
  <c r="D23" i="3"/>
  <c r="E23" i="3"/>
  <c r="F23" i="3"/>
  <c r="G23" i="3"/>
  <c r="H23" i="3"/>
  <c r="I23" i="3"/>
  <c r="J23" i="3"/>
  <c r="K23" i="3"/>
  <c r="L23" i="3"/>
  <c r="M23" i="3"/>
  <c r="N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24" i="11" s="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9" i="9"/>
  <c r="AE10" i="9"/>
  <c r="AE11" i="9"/>
  <c r="AE12" i="9"/>
  <c r="AE13" i="9"/>
  <c r="AE14" i="9"/>
  <c r="AE15" i="9"/>
  <c r="AE16" i="9"/>
  <c r="AE17" i="9"/>
  <c r="AE18" i="9"/>
  <c r="AE19" i="9"/>
  <c r="AE20" i="9"/>
  <c r="AE21" i="9"/>
  <c r="AE22" i="9"/>
  <c r="AE23" i="9"/>
  <c r="AE24" i="9"/>
  <c r="AE8" i="9"/>
  <c r="AB9" i="9"/>
  <c r="AB10" i="9"/>
  <c r="AB11" i="9"/>
  <c r="AB12" i="9"/>
  <c r="AB13" i="9"/>
  <c r="AB14" i="9"/>
  <c r="AB15" i="9"/>
  <c r="AB16" i="9"/>
  <c r="AB17" i="9"/>
  <c r="AB18" i="9"/>
  <c r="AB19" i="9"/>
  <c r="AB20" i="9"/>
  <c r="AB21" i="9"/>
  <c r="AB22" i="9"/>
  <c r="AB23" i="9"/>
  <c r="AB24" i="9"/>
  <c r="AD9" i="9"/>
  <c r="AD10" i="9"/>
  <c r="AD11" i="9"/>
  <c r="AD12" i="9"/>
  <c r="AD13" i="9"/>
  <c r="AD14" i="9"/>
  <c r="AD15" i="9"/>
  <c r="AD16" i="9"/>
  <c r="AD17" i="9"/>
  <c r="AD18" i="9"/>
  <c r="AD19" i="9"/>
  <c r="AD20" i="9"/>
  <c r="AD21" i="9"/>
  <c r="AD22" i="9"/>
  <c r="AD23" i="9"/>
  <c r="AD24" i="9"/>
  <c r="AC9" i="9"/>
  <c r="AC10" i="9"/>
  <c r="AC11" i="9"/>
  <c r="AC12" i="9"/>
  <c r="AC13" i="9"/>
  <c r="AC14" i="9"/>
  <c r="AC15" i="9"/>
  <c r="AC16" i="9"/>
  <c r="AC25" i="9" s="1"/>
  <c r="AC17" i="9"/>
  <c r="AC18" i="9"/>
  <c r="AC19" i="9"/>
  <c r="AC20" i="9"/>
  <c r="AC21" i="9"/>
  <c r="AC22" i="9"/>
  <c r="AC23" i="9"/>
  <c r="AC24" i="9"/>
  <c r="AD8" i="9"/>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P10" i="9"/>
  <c r="P11" i="9"/>
  <c r="P12" i="9"/>
  <c r="P13" i="9"/>
  <c r="P14" i="9"/>
  <c r="P15" i="9"/>
  <c r="P16" i="9"/>
  <c r="P17" i="9"/>
  <c r="P18" i="9"/>
  <c r="P19" i="9"/>
  <c r="P20" i="9"/>
  <c r="P21" i="9"/>
  <c r="P22" i="9"/>
  <c r="P23" i="9"/>
  <c r="P24" i="9"/>
  <c r="P8" i="9"/>
  <c r="T8" i="9" s="1"/>
  <c r="T9" i="9"/>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K25" i="9"/>
  <c r="L25" i="9"/>
  <c r="M25" i="9"/>
  <c r="O25" i="9"/>
  <c r="Q25" i="9"/>
  <c r="R25" i="9"/>
  <c r="S25" i="9"/>
  <c r="U25" i="9"/>
  <c r="V25" i="9"/>
  <c r="W25" i="9"/>
  <c r="X25" i="9"/>
  <c r="Y25" i="9"/>
  <c r="Z25" i="9"/>
  <c r="AD25" i="9"/>
  <c r="C25" i="9"/>
  <c r="L9" i="9"/>
  <c r="L10" i="9"/>
  <c r="L11" i="9"/>
  <c r="L12" i="9"/>
  <c r="L13" i="9"/>
  <c r="L14" i="9"/>
  <c r="L15" i="9"/>
  <c r="L16" i="9"/>
  <c r="L17" i="9"/>
  <c r="L18" i="9"/>
  <c r="L19" i="9"/>
  <c r="L20" i="9"/>
  <c r="L21" i="9"/>
  <c r="L22" i="9"/>
  <c r="L23" i="9"/>
  <c r="L24" i="9"/>
  <c r="L8" i="9"/>
  <c r="E9" i="9"/>
  <c r="K9" i="9" s="1"/>
  <c r="E10" i="9"/>
  <c r="E11" i="9"/>
  <c r="E12" i="9"/>
  <c r="K12" i="9" s="1"/>
  <c r="E13" i="9"/>
  <c r="K13" i="9" s="1"/>
  <c r="E14" i="9"/>
  <c r="E15" i="9"/>
  <c r="E16" i="9"/>
  <c r="E17" i="9"/>
  <c r="K17" i="9" s="1"/>
  <c r="E18" i="9"/>
  <c r="E19" i="9"/>
  <c r="E20" i="9"/>
  <c r="E21" i="9"/>
  <c r="K21" i="9" s="1"/>
  <c r="E22" i="9"/>
  <c r="E23" i="9"/>
  <c r="E24" i="9"/>
  <c r="E8" i="9"/>
  <c r="K10" i="9"/>
  <c r="K11" i="9"/>
  <c r="K14" i="9"/>
  <c r="K15" i="9"/>
  <c r="K16" i="9"/>
  <c r="K18" i="9"/>
  <c r="K19" i="9"/>
  <c r="K20" i="9"/>
  <c r="K22" i="9"/>
  <c r="K23" i="9"/>
  <c r="K24" i="9"/>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4" i="2"/>
  <c r="AN15" i="2"/>
  <c r="AN16" i="2"/>
  <c r="AN17" i="2"/>
  <c r="AN18" i="2"/>
  <c r="AN19" i="2"/>
  <c r="AN20" i="2"/>
  <c r="AN21" i="2"/>
  <c r="AN22" i="2"/>
  <c r="AN23" i="2"/>
  <c r="AN24" i="2"/>
  <c r="AN8" i="2"/>
  <c r="O25" i="2"/>
  <c r="P25" i="2"/>
  <c r="Q25" i="2"/>
  <c r="R25" i="2"/>
  <c r="S25" i="2"/>
  <c r="T25" i="2"/>
  <c r="U25" i="2"/>
  <c r="V25" i="2"/>
  <c r="W25" i="2"/>
  <c r="X25" i="2"/>
  <c r="Y25" i="2"/>
  <c r="Z25" i="2"/>
  <c r="AA25" i="2"/>
  <c r="AB25" i="2"/>
  <c r="AC25" i="2"/>
  <c r="AE25" i="2"/>
  <c r="U9" i="2"/>
  <c r="U10" i="2"/>
  <c r="U11" i="2"/>
  <c r="U12" i="2"/>
  <c r="U13" i="2"/>
  <c r="U14" i="2"/>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4"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4" i="2"/>
  <c r="L18" i="2"/>
  <c r="L22" i="2"/>
  <c r="M25" i="2"/>
  <c r="N25" i="2"/>
  <c r="K9" i="2"/>
  <c r="L9" i="2" s="1"/>
  <c r="K10" i="2"/>
  <c r="K13" i="2"/>
  <c r="L13" i="2" s="1"/>
  <c r="K14" i="2"/>
  <c r="K17" i="2"/>
  <c r="L17" i="2" s="1"/>
  <c r="K18" i="2"/>
  <c r="K21" i="2"/>
  <c r="L21" i="2" s="1"/>
  <c r="K22" i="2"/>
  <c r="K8" i="2"/>
  <c r="L8" i="2" s="1"/>
  <c r="N15" i="11" l="1"/>
  <c r="AB8" i="9"/>
  <c r="P25" i="9"/>
  <c r="L25" i="2"/>
  <c r="AA25" i="9" l="1"/>
  <c r="AK8" i="2"/>
  <c r="AJ25" i="2"/>
  <c r="AI25" i="2"/>
  <c r="AH25" i="2"/>
  <c r="AG25" i="2"/>
  <c r="AF25" i="2"/>
  <c r="AL25" i="2"/>
  <c r="AM25" i="2"/>
  <c r="T25" i="9"/>
  <c r="AD8" i="2"/>
  <c r="AD25" i="2" s="1"/>
  <c r="D25" i="2"/>
  <c r="E25" i="2"/>
  <c r="F25" i="2"/>
  <c r="G25" i="2"/>
  <c r="H25" i="2"/>
  <c r="I25" i="2"/>
  <c r="J25" i="2"/>
  <c r="AB25" i="9" l="1"/>
  <c r="AK25" i="2"/>
  <c r="P23" i="14" l="1"/>
  <c r="N23" i="14"/>
  <c r="K23" i="14"/>
  <c r="I23" i="14"/>
  <c r="G23" i="14"/>
  <c r="P22" i="14"/>
  <c r="N22" i="14"/>
  <c r="K22" i="14"/>
  <c r="I22" i="14"/>
  <c r="G22" i="14"/>
  <c r="P21" i="14"/>
  <c r="N21" i="14"/>
  <c r="K21" i="14"/>
  <c r="I21" i="14"/>
  <c r="G21" i="14"/>
  <c r="P20" i="14"/>
  <c r="N20" i="14"/>
  <c r="K20" i="14"/>
  <c r="I20" i="14"/>
  <c r="G20" i="14"/>
  <c r="P19" i="14"/>
  <c r="N19" i="14"/>
  <c r="K19" i="14"/>
  <c r="I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T24" i="14" l="1"/>
  <c r="U24" i="14" s="1"/>
  <c r="AE25" i="9"/>
  <c r="G19" i="14"/>
  <c r="P26" i="7"/>
  <c r="I26" i="7"/>
  <c r="Q26" i="13" l="1"/>
  <c r="Q26" i="7"/>
  <c r="C25" i="2" l="1"/>
  <c r="AN25" i="2" l="1"/>
  <c r="K25" i="2"/>
</calcChain>
</file>

<file path=xl/sharedStrings.xml><?xml version="1.0" encoding="utf-8"?>
<sst xmlns="http://schemas.openxmlformats.org/spreadsheetml/2006/main" count="444" uniqueCount="109">
  <si>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</si>
  <si>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</si>
  <si>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</si>
  <si>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</si>
  <si>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</si>
  <si>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</si>
  <si>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</si>
  <si>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</si>
  <si>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</si>
  <si>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</si>
  <si>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</si>
  <si>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</si>
  <si>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</si>
  <si>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</si>
  <si>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</si>
  <si>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</si>
  <si>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</si>
  <si>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</si>
  <si>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</si>
  <si>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</si>
  <si>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</si>
  <si>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</si>
  <si>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</si>
  <si>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</si>
  <si>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</si>
  <si>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</si>
  <si>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</si>
  <si>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</si>
  <si>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</si>
  <si>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</si>
  <si>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</si>
  <si>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</si>
  <si>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</si>
  <si>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</si>
  <si>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</si>
  <si>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</si>
  <si>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</si>
  <si>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</si>
  <si>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</si>
  <si>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</si>
  <si>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</si>
  <si>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</si>
  <si>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</si>
  <si>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</si>
  <si>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</si>
  <si>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</si>
  <si>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</si>
  <si>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</si>
  <si>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</si>
  <si>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</si>
  <si>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</si>
  <si>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</si>
  <si>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</si>
  <si>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</si>
  <si>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</si>
  <si>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</si>
  <si>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</si>
  <si>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</si>
  <si>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</si>
  <si>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</si>
  <si>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</si>
  <si>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</si>
  <si>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</si>
  <si>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</si>
  <si>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</si>
  <si>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</si>
  <si>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</si>
  <si>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</si>
  <si>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</si>
  <si>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</si>
  <si>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</si>
  <si>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</si>
  <si>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</si>
  <si>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</si>
  <si>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</si>
  <si>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14/12/2024 đến ngày 15/12/2024)</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</si>
  <si>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</si>
  <si>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</si>
  <si>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</si>
  <si>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</si>
  <si>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</si>
  <si>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</si>
  <si>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</si>
  <si>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</si>
  <si>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</si>
  <si>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</si>
  <si>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</si>
  <si>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</si>
  <si>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</si>
  <si>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</si>
  <si>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</si>
  <si>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</si>
  <si>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</si>
  <si>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Số liệu ngày 14/12/2024</t>
  </si>
  <si>
    <t>Số hiện hành 
đến ngày 15/12/2024</t>
  </si>
  <si>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14/12/2024 đến ngày 15/12/2024)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</si>
  <si>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14/12/2024 đến ngày 15/12/2024)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</si>
  <si>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14/12/2024 đến ngày 15/12/2024)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</si>
  <si>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14/12/2024 đến ngày 15/12/2024)</t>
    </r>
  </si>
  <si>
    <r>
      <rPr>
        <b/>
        <sz val="16"/>
        <rFont val="Times New Roman"/>
        <family val="1"/>
      </rPr>
      <t>THỐNG KÊ SỐ LIỆU RÀ SOÁT ĐIỂM NGUY CƠ</t>
    </r>
    <r>
      <rPr>
        <sz val="16"/>
        <rFont val="Times New Roman"/>
        <family val="1"/>
      </rPr>
      <t xml:space="preserve">
</t>
    </r>
    <r>
      <rPr>
        <i/>
        <sz val="16"/>
        <rFont val="Times New Roman"/>
        <family val="1"/>
      </rPr>
      <t>(Từ ngày 14/12/2024 đến ngày 15/12/2024)</t>
    </r>
  </si>
  <si>
    <r>
      <rPr>
        <b/>
        <sz val="16"/>
        <rFont val="Times New Roman"/>
        <family val="1"/>
      </rPr>
      <t>THỐNG KÊ SỐ LIỆU ĐỐI TƯỢNG BÁN LẺ</t>
    </r>
    <r>
      <rPr>
        <sz val="16"/>
        <rFont val="Times New Roman"/>
        <family val="1"/>
      </rPr>
      <t xml:space="preserve">
</t>
    </r>
    <r>
      <rPr>
        <i/>
        <sz val="16"/>
        <rFont val="Times New Roman"/>
        <family val="1"/>
      </rPr>
      <t>(Từ ngày 14/12/2024 đến ngày 15/12/2024)</t>
    </r>
  </si>
  <si>
    <r>
      <t xml:space="preserve">KẾT QUẢ TEST CHẤT MA TÚY TRONG CƠ THỂ
</t>
    </r>
    <r>
      <rPr>
        <i/>
        <sz val="14"/>
        <color theme="1"/>
        <rFont val="Times New Roman"/>
        <family val="1"/>
      </rPr>
      <t>(Từ ngày 14/12/2024 đến ngày 15/12/2024)</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</si>
  <si>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14/12/2024 đến ngày 15/12/2024)</t>
    </r>
  </si>
  <si>
    <t xml:space="preserve"> Số liệu ngày 14/12/2024</t>
  </si>
  <si>
    <t>Đội CSĐTTP
 về HSKTMT</t>
  </si>
  <si>
    <r>
      <t xml:space="preserve">CÔNG AN TỈNH HÀ NAM
</t>
    </r>
    <r>
      <rPr>
        <b/>
        <sz val="14"/>
        <color theme="1"/>
        <rFont val="Times New Roman"/>
        <family val="1"/>
      </rPr>
      <t>CÔNG AN HUYỆN BÌNH LỤC</t>
    </r>
  </si>
  <si>
    <t>Số Test trong ngày 14/12/2024</t>
  </si>
  <si>
    <t>Tổng số lượt Test từ 15/10/2024 đến ngày 13/12/2024</t>
  </si>
  <si>
    <t>Tổng số người Test từ 15/10/2024 đến ngày 13/12/2024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</si>
</sst>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3">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8" fillId="4" borderId="1"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1" fillId="3" borderId="5" xfId="0" applyFont="1" applyFill="1" applyBorder="1" applyAlignment="1">
      <alignment horizontal="center" vertic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9" fontId="8" fillId="4" borderId="1" xfId="1" applyFont="1" applyFill="1" applyBorder="1" applyAlignment="1">
      <alignment horizontal="center"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R1" zoomScale="70" zoomScaleNormal="70" zoomScaleSheetLayoutView="50" workbookViewId="0">
      <selection activeCell="U5" sqref="U5:W5"/>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68" t="s">
        <v>74</v>
      </c>
      <c r="C1" s="68"/>
      <c r="D1" s="68"/>
      <c r="E1" s="68"/>
      <c r="F1" s="68"/>
      <c r="G1" s="68"/>
      <c r="H1" s="48"/>
      <c r="I1" s="48"/>
      <c r="J1" s="48"/>
      <c r="K1" s="48"/>
      <c r="L1" s="48"/>
      <c r="M1" s="48"/>
      <c r="N1" s="48"/>
      <c r="O1" s="67" t="s">
        <v>73</v>
      </c>
      <c r="P1" s="67"/>
      <c r="Q1" s="67"/>
      <c r="R1" s="67"/>
      <c r="S1" s="67"/>
      <c r="T1" s="67"/>
      <c r="U1" s="67"/>
      <c r="V1" s="67"/>
      <c r="W1" s="67"/>
      <c r="X1" s="67"/>
      <c r="Y1" s="67"/>
      <c r="Z1" s="67"/>
      <c r="AA1" s="67"/>
      <c r="AB1" s="67"/>
      <c r="AC1" s="67"/>
      <c r="AD1" s="67"/>
      <c r="AE1" s="67"/>
      <c r="AF1" s="67"/>
      <c r="AG1" s="67"/>
      <c r="AH1" s="67"/>
      <c r="AI1" s="67"/>
      <c r="AJ1" s="67"/>
      <c r="AK1" s="67"/>
      <c r="AL1" s="67"/>
      <c r="AM1" s="67"/>
      <c r="AN1" s="67"/>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80" t="s">
        <v>75</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1:52" s="16" customFormat="1" ht="63" customHeight="1" x14ac:dyDescent="0.4">
      <c r="A4" s="74" t="s">
        <v>2</v>
      </c>
      <c r="B4" s="74" t="s">
        <v>1</v>
      </c>
      <c r="C4" s="74" t="s">
        <v>45</v>
      </c>
      <c r="D4" s="74"/>
      <c r="E4" s="74"/>
      <c r="F4" s="74"/>
      <c r="G4" s="74"/>
      <c r="H4" s="74"/>
      <c r="I4" s="74"/>
      <c r="J4" s="74"/>
      <c r="K4" s="74"/>
      <c r="L4" s="74"/>
      <c r="M4" s="74"/>
      <c r="N4" s="74"/>
      <c r="O4" s="74" t="s">
        <v>46</v>
      </c>
      <c r="P4" s="74"/>
      <c r="Q4" s="74"/>
      <c r="R4" s="74"/>
      <c r="S4" s="74"/>
      <c r="T4" s="74"/>
      <c r="U4" s="74"/>
      <c r="V4" s="74"/>
      <c r="W4" s="74"/>
      <c r="X4" s="72" t="s">
        <v>58</v>
      </c>
      <c r="Y4" s="75"/>
      <c r="Z4" s="75"/>
      <c r="AA4" s="75"/>
      <c r="AB4" s="75"/>
      <c r="AC4" s="75"/>
      <c r="AD4" s="73"/>
      <c r="AE4" s="72" t="s">
        <v>60</v>
      </c>
      <c r="AF4" s="75"/>
      <c r="AG4" s="75"/>
      <c r="AH4" s="75"/>
      <c r="AI4" s="75"/>
      <c r="AJ4" s="75"/>
      <c r="AK4" s="73"/>
      <c r="AL4" s="72" t="s">
        <v>61</v>
      </c>
      <c r="AM4" s="73"/>
      <c r="AN4" s="69" t="s">
        <v>62</v>
      </c>
    </row>
    <row r="5" spans="1:52" s="16" customFormat="1" ht="50.25" customHeight="1" x14ac:dyDescent="0.4">
      <c r="A5" s="74"/>
      <c r="B5" s="74"/>
      <c r="C5" s="76" t="s">
        <v>93</v>
      </c>
      <c r="D5" s="74" t="s">
        <v>19</v>
      </c>
      <c r="E5" s="74" t="s">
        <v>20</v>
      </c>
      <c r="F5" s="74"/>
      <c r="G5" s="74"/>
      <c r="H5" s="74"/>
      <c r="I5" s="74"/>
      <c r="J5" s="74"/>
      <c r="K5" s="83" t="s">
        <v>94</v>
      </c>
      <c r="L5" s="84"/>
      <c r="M5" s="84"/>
      <c r="N5" s="85"/>
      <c r="O5" s="76" t="s">
        <v>93</v>
      </c>
      <c r="P5" s="74" t="s">
        <v>19</v>
      </c>
      <c r="Q5" s="72" t="s">
        <v>20</v>
      </c>
      <c r="R5" s="75"/>
      <c r="S5" s="75"/>
      <c r="T5" s="73"/>
      <c r="U5" s="83" t="s">
        <v>94</v>
      </c>
      <c r="V5" s="84"/>
      <c r="W5" s="84"/>
      <c r="X5" s="76" t="s">
        <v>93</v>
      </c>
      <c r="Y5" s="69" t="s">
        <v>19</v>
      </c>
      <c r="Z5" s="74" t="s">
        <v>20</v>
      </c>
      <c r="AA5" s="74"/>
      <c r="AB5" s="74"/>
      <c r="AC5" s="74"/>
      <c r="AD5" s="77" t="s">
        <v>94</v>
      </c>
      <c r="AE5" s="76" t="s">
        <v>93</v>
      </c>
      <c r="AF5" s="69" t="s">
        <v>19</v>
      </c>
      <c r="AG5" s="74" t="s">
        <v>20</v>
      </c>
      <c r="AH5" s="74"/>
      <c r="AI5" s="74"/>
      <c r="AJ5" s="74"/>
      <c r="AK5" s="77" t="s">
        <v>94</v>
      </c>
      <c r="AL5" s="69" t="s">
        <v>44</v>
      </c>
      <c r="AM5" s="69" t="s">
        <v>22</v>
      </c>
      <c r="AN5" s="71"/>
    </row>
    <row r="6" spans="1:52" s="16" customFormat="1" ht="29.25" customHeight="1" x14ac:dyDescent="0.4">
      <c r="A6" s="74"/>
      <c r="B6" s="74"/>
      <c r="C6" s="76"/>
      <c r="D6" s="74"/>
      <c r="E6" s="74" t="s">
        <v>22</v>
      </c>
      <c r="F6" s="74" t="s">
        <v>21</v>
      </c>
      <c r="G6" s="74"/>
      <c r="H6" s="74"/>
      <c r="I6" s="74"/>
      <c r="J6" s="74"/>
      <c r="K6" s="69" t="s">
        <v>18</v>
      </c>
      <c r="L6" s="69" t="s">
        <v>56</v>
      </c>
      <c r="M6" s="69" t="s">
        <v>57</v>
      </c>
      <c r="N6" s="69" t="s">
        <v>6</v>
      </c>
      <c r="O6" s="76"/>
      <c r="P6" s="74"/>
      <c r="Q6" s="69" t="s">
        <v>22</v>
      </c>
      <c r="R6" s="72" t="s">
        <v>21</v>
      </c>
      <c r="S6" s="75"/>
      <c r="T6" s="73"/>
      <c r="U6" s="69" t="s">
        <v>18</v>
      </c>
      <c r="V6" s="69" t="s">
        <v>23</v>
      </c>
      <c r="W6" s="69" t="s">
        <v>24</v>
      </c>
      <c r="X6" s="76"/>
      <c r="Y6" s="71"/>
      <c r="Z6" s="74" t="s">
        <v>22</v>
      </c>
      <c r="AA6" s="74" t="s">
        <v>21</v>
      </c>
      <c r="AB6" s="74"/>
      <c r="AC6" s="74"/>
      <c r="AD6" s="78"/>
      <c r="AE6" s="76"/>
      <c r="AF6" s="71"/>
      <c r="AG6" s="74" t="s">
        <v>22</v>
      </c>
      <c r="AH6" s="74" t="s">
        <v>21</v>
      </c>
      <c r="AI6" s="74"/>
      <c r="AJ6" s="74"/>
      <c r="AK6" s="78"/>
      <c r="AL6" s="71"/>
      <c r="AM6" s="71"/>
      <c r="AN6" s="71"/>
    </row>
    <row r="7" spans="1:52" s="16" customFormat="1" ht="92.25" customHeight="1" x14ac:dyDescent="0.4">
      <c r="A7" s="74"/>
      <c r="B7" s="74"/>
      <c r="C7" s="76"/>
      <c r="D7" s="74"/>
      <c r="E7" s="74"/>
      <c r="F7" s="50" t="s">
        <v>14</v>
      </c>
      <c r="G7" s="50" t="s">
        <v>13</v>
      </c>
      <c r="H7" s="51" t="s">
        <v>16</v>
      </c>
      <c r="I7" s="51" t="s">
        <v>17</v>
      </c>
      <c r="J7" s="51" t="s">
        <v>48</v>
      </c>
      <c r="K7" s="70"/>
      <c r="L7" s="70"/>
      <c r="M7" s="70"/>
      <c r="N7" s="70"/>
      <c r="O7" s="76"/>
      <c r="P7" s="74"/>
      <c r="Q7" s="70"/>
      <c r="R7" s="51" t="s">
        <v>26</v>
      </c>
      <c r="S7" s="51" t="s">
        <v>17</v>
      </c>
      <c r="T7" s="51" t="s">
        <v>27</v>
      </c>
      <c r="U7" s="70"/>
      <c r="V7" s="70"/>
      <c r="W7" s="70"/>
      <c r="X7" s="76"/>
      <c r="Y7" s="70"/>
      <c r="Z7" s="74"/>
      <c r="AA7" s="51" t="s">
        <v>33</v>
      </c>
      <c r="AB7" s="51" t="s">
        <v>47</v>
      </c>
      <c r="AC7" s="51" t="s">
        <v>26</v>
      </c>
      <c r="AD7" s="79"/>
      <c r="AE7" s="76"/>
      <c r="AF7" s="70"/>
      <c r="AG7" s="74"/>
      <c r="AH7" s="51" t="s">
        <v>33</v>
      </c>
      <c r="AI7" s="51" t="s">
        <v>47</v>
      </c>
      <c r="AJ7" s="51" t="s">
        <v>26</v>
      </c>
      <c r="AK7" s="79"/>
      <c r="AL7" s="70"/>
      <c r="AM7" s="70"/>
      <c r="AN7" s="70"/>
    </row>
    <row r="8" spans="1:52" s="4" customFormat="1" ht="25.2" x14ac:dyDescent="0.45">
      <c r="A8" s="52">
        <v>1</v>
      </c>
      <c r="B8" s="121" t="s">
        <v>76</v>
      </c>
      <c r="C8" s="53">
        <v>9</v>
      </c>
      <c r="D8" s="53"/>
      <c r="E8" s="53">
        <f>SUM(F8:J8)</f>
        <v>0</v>
      </c>
      <c r="F8" s="54"/>
      <c r="G8" s="54"/>
      <c r="H8" s="54"/>
      <c r="I8" s="54"/>
      <c r="J8" s="53"/>
      <c r="K8" s="55">
        <f>C8+D8-E8</f>
        <v>9</v>
      </c>
      <c r="L8" s="122">
        <f>K8</f>
        <v>9</v>
      </c>
      <c r="M8" s="122">
        <v>0</v>
      </c>
      <c r="N8" s="53">
        <v>9</v>
      </c>
      <c r="O8" s="53">
        <v>7</v>
      </c>
      <c r="P8" s="54"/>
      <c r="Q8" s="53">
        <f>R8+S8+T8</f>
        <v>0</v>
      </c>
      <c r="R8" s="53"/>
      <c r="S8" s="122"/>
      <c r="T8" s="122"/>
      <c r="U8" s="53">
        <f>O8+P8-Q8</f>
        <v>7</v>
      </c>
      <c r="V8" s="53">
        <v>1</v>
      </c>
      <c r="W8" s="55">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121" t="s">
        <v>77</v>
      </c>
      <c r="C9" s="53">
        <v>4</v>
      </c>
      <c r="D9" s="53"/>
      <c r="E9" s="53">
        <f t="shared" ref="E9:E24" si="0">SUM(F9:J9)</f>
        <v>0</v>
      </c>
      <c r="F9" s="54"/>
      <c r="G9" s="54"/>
      <c r="H9" s="54"/>
      <c r="I9" s="54"/>
      <c r="J9" s="53"/>
      <c r="K9" s="55">
        <f t="shared" ref="K9:K24" si="1">C9+D9-E9</f>
        <v>4</v>
      </c>
      <c r="L9" s="122">
        <f t="shared" ref="L9:L24" si="2">K9</f>
        <v>4</v>
      </c>
      <c r="M9" s="122">
        <v>0</v>
      </c>
      <c r="N9" s="53">
        <v>2</v>
      </c>
      <c r="O9" s="53">
        <v>1</v>
      </c>
      <c r="P9" s="54"/>
      <c r="Q9" s="53">
        <f t="shared" ref="Q9:Q24" si="3">R9+S9+T9</f>
        <v>0</v>
      </c>
      <c r="R9" s="53"/>
      <c r="S9" s="122"/>
      <c r="T9" s="122"/>
      <c r="U9" s="53">
        <f t="shared" ref="U9:U24" si="4">O9+P9-Q9</f>
        <v>1</v>
      </c>
      <c r="V9" s="53"/>
      <c r="W9" s="55">
        <v>1</v>
      </c>
      <c r="X9" s="53"/>
      <c r="Y9" s="53"/>
      <c r="Z9" s="53"/>
      <c r="AA9" s="53"/>
      <c r="AB9" s="53"/>
      <c r="AC9" s="53"/>
      <c r="AD9" s="55">
        <f t="shared" ref="AD9:AD24" si="5">X9+Y9-Z9</f>
        <v>0</v>
      </c>
      <c r="AE9" s="53"/>
      <c r="AF9" s="53"/>
      <c r="AG9" s="53"/>
      <c r="AH9" s="53"/>
      <c r="AI9" s="53"/>
      <c r="AJ9" s="53"/>
      <c r="AK9" s="55">
        <f t="shared" ref="AK9:AK24" si="6">AE9+AF9-AG9</f>
        <v>0</v>
      </c>
      <c r="AL9" s="53"/>
      <c r="AM9" s="53"/>
      <c r="AN9" s="56">
        <f t="shared" ref="AN9:AN24" si="7">K9+U9+AD9+AK9</f>
        <v>5</v>
      </c>
      <c r="AO9" s="16"/>
      <c r="AP9" s="16"/>
      <c r="AQ9" s="16"/>
      <c r="AR9" s="16"/>
      <c r="AS9" s="16"/>
      <c r="AT9" s="16"/>
      <c r="AU9" s="16"/>
      <c r="AV9" s="16"/>
      <c r="AW9" s="16"/>
      <c r="AX9" s="16"/>
      <c r="AY9" s="16"/>
      <c r="AZ9" s="16"/>
    </row>
    <row r="10" spans="1:52" s="4" customFormat="1" ht="25.2" x14ac:dyDescent="0.45">
      <c r="A10" s="52">
        <v>3</v>
      </c>
      <c r="B10" s="121" t="s">
        <v>78</v>
      </c>
      <c r="C10" s="53">
        <v>1</v>
      </c>
      <c r="D10" s="53"/>
      <c r="E10" s="53">
        <f t="shared" si="0"/>
        <v>0</v>
      </c>
      <c r="F10" s="54"/>
      <c r="G10" s="54"/>
      <c r="H10" s="54"/>
      <c r="I10" s="54"/>
      <c r="J10" s="53"/>
      <c r="K10" s="55">
        <f t="shared" si="1"/>
        <v>1</v>
      </c>
      <c r="L10" s="122">
        <f t="shared" si="2"/>
        <v>1</v>
      </c>
      <c r="M10" s="122">
        <v>0</v>
      </c>
      <c r="N10" s="53">
        <v>1</v>
      </c>
      <c r="O10" s="53">
        <v>1</v>
      </c>
      <c r="P10" s="54"/>
      <c r="Q10" s="53">
        <f t="shared" si="3"/>
        <v>0</v>
      </c>
      <c r="R10" s="53"/>
      <c r="S10" s="122"/>
      <c r="T10" s="122"/>
      <c r="U10" s="53">
        <f t="shared" si="4"/>
        <v>1</v>
      </c>
      <c r="V10" s="53"/>
      <c r="W10" s="55">
        <v>1</v>
      </c>
      <c r="X10" s="53"/>
      <c r="Y10" s="53"/>
      <c r="Z10" s="53"/>
      <c r="AA10" s="53"/>
      <c r="AB10" s="53"/>
      <c r="AC10" s="53"/>
      <c r="AD10" s="55">
        <f t="shared" si="5"/>
        <v>0</v>
      </c>
      <c r="AE10" s="53"/>
      <c r="AF10" s="53"/>
      <c r="AG10" s="53"/>
      <c r="AH10" s="53"/>
      <c r="AI10" s="53"/>
      <c r="AJ10" s="53"/>
      <c r="AK10" s="55">
        <f t="shared" si="6"/>
        <v>0</v>
      </c>
      <c r="AL10" s="53"/>
      <c r="AM10" s="53"/>
      <c r="AN10" s="56">
        <f t="shared" si="7"/>
        <v>2</v>
      </c>
      <c r="AO10" s="16"/>
      <c r="AP10" s="16"/>
      <c r="AQ10" s="16"/>
      <c r="AR10" s="16"/>
      <c r="AS10" s="16"/>
      <c r="AT10" s="16"/>
      <c r="AU10" s="16"/>
      <c r="AV10" s="16"/>
      <c r="AW10" s="16"/>
      <c r="AX10" s="16"/>
      <c r="AY10" s="16"/>
      <c r="AZ10" s="16"/>
    </row>
    <row r="11" spans="1:52" s="4" customFormat="1" ht="25.2" x14ac:dyDescent="0.45">
      <c r="A11" s="52">
        <v>4</v>
      </c>
      <c r="B11" s="121" t="s">
        <v>79</v>
      </c>
      <c r="C11" s="53">
        <v>6</v>
      </c>
      <c r="D11" s="53"/>
      <c r="E11" s="53">
        <f t="shared" si="0"/>
        <v>0</v>
      </c>
      <c r="F11" s="54"/>
      <c r="G11" s="54"/>
      <c r="H11" s="54"/>
      <c r="I11" s="54"/>
      <c r="J11" s="53"/>
      <c r="K11" s="55">
        <f t="shared" si="1"/>
        <v>6</v>
      </c>
      <c r="L11" s="122">
        <f t="shared" si="2"/>
        <v>6</v>
      </c>
      <c r="M11" s="122">
        <v>0</v>
      </c>
      <c r="N11" s="53">
        <v>6</v>
      </c>
      <c r="O11" s="53">
        <v>0</v>
      </c>
      <c r="P11" s="54"/>
      <c r="Q11" s="53">
        <f t="shared" si="3"/>
        <v>0</v>
      </c>
      <c r="R11" s="53"/>
      <c r="S11" s="122"/>
      <c r="T11" s="122"/>
      <c r="U11" s="53">
        <f t="shared" si="4"/>
        <v>0</v>
      </c>
      <c r="V11" s="53"/>
      <c r="W11" s="55">
        <v>0</v>
      </c>
      <c r="X11" s="53"/>
      <c r="Y11" s="53"/>
      <c r="Z11" s="53"/>
      <c r="AA11" s="53"/>
      <c r="AB11" s="53"/>
      <c r="AC11" s="53"/>
      <c r="AD11" s="55">
        <f t="shared" si="5"/>
        <v>0</v>
      </c>
      <c r="AE11" s="53"/>
      <c r="AF11" s="53"/>
      <c r="AG11" s="53"/>
      <c r="AH11" s="53"/>
      <c r="AI11" s="53"/>
      <c r="AJ11" s="53"/>
      <c r="AK11" s="55">
        <f t="shared" si="6"/>
        <v>0</v>
      </c>
      <c r="AL11" s="53"/>
      <c r="AM11" s="53"/>
      <c r="AN11" s="56">
        <f t="shared" si="7"/>
        <v>6</v>
      </c>
      <c r="AO11" s="16"/>
      <c r="AP11" s="16"/>
      <c r="AQ11" s="16"/>
      <c r="AR11" s="16"/>
      <c r="AS11" s="16"/>
      <c r="AT11" s="16"/>
      <c r="AU11" s="16"/>
      <c r="AV11" s="16"/>
      <c r="AW11" s="16"/>
      <c r="AX11" s="16"/>
      <c r="AY11" s="16"/>
      <c r="AZ11" s="16"/>
    </row>
    <row r="12" spans="1:52" s="4" customFormat="1" ht="25.2" x14ac:dyDescent="0.45">
      <c r="A12" s="52">
        <v>5</v>
      </c>
      <c r="B12" s="121" t="s">
        <v>80</v>
      </c>
      <c r="C12" s="53">
        <v>15</v>
      </c>
      <c r="D12" s="53"/>
      <c r="E12" s="53">
        <f t="shared" si="0"/>
        <v>0</v>
      </c>
      <c r="F12" s="54"/>
      <c r="G12" s="54"/>
      <c r="H12" s="54"/>
      <c r="I12" s="54"/>
      <c r="J12" s="53"/>
      <c r="K12" s="55">
        <f t="shared" si="1"/>
        <v>15</v>
      </c>
      <c r="L12" s="122">
        <f t="shared" si="2"/>
        <v>15</v>
      </c>
      <c r="M12" s="122">
        <v>0</v>
      </c>
      <c r="N12" s="53">
        <v>15</v>
      </c>
      <c r="O12" s="53">
        <v>2</v>
      </c>
      <c r="P12" s="54"/>
      <c r="Q12" s="53">
        <f t="shared" si="3"/>
        <v>0</v>
      </c>
      <c r="R12" s="53"/>
      <c r="S12" s="122"/>
      <c r="T12" s="122"/>
      <c r="U12" s="53">
        <f t="shared" si="4"/>
        <v>2</v>
      </c>
      <c r="V12" s="53"/>
      <c r="W12" s="55">
        <v>2</v>
      </c>
      <c r="X12" s="53"/>
      <c r="Y12" s="53"/>
      <c r="Z12" s="53"/>
      <c r="AA12" s="53"/>
      <c r="AB12" s="53"/>
      <c r="AC12" s="53"/>
      <c r="AD12" s="55">
        <f t="shared" si="5"/>
        <v>0</v>
      </c>
      <c r="AE12" s="53"/>
      <c r="AF12" s="53"/>
      <c r="AG12" s="53"/>
      <c r="AH12" s="53"/>
      <c r="AI12" s="53"/>
      <c r="AJ12" s="53"/>
      <c r="AK12" s="55">
        <f t="shared" si="6"/>
        <v>0</v>
      </c>
      <c r="AL12" s="53"/>
      <c r="AM12" s="53"/>
      <c r="AN12" s="56">
        <f t="shared" si="7"/>
        <v>17</v>
      </c>
      <c r="AO12" s="16"/>
      <c r="AP12" s="16"/>
      <c r="AQ12" s="16"/>
      <c r="AR12" s="16"/>
      <c r="AS12" s="16"/>
      <c r="AT12" s="16"/>
      <c r="AU12" s="16"/>
      <c r="AV12" s="16"/>
      <c r="AW12" s="16"/>
      <c r="AX12" s="16"/>
      <c r="AY12" s="16"/>
      <c r="AZ12" s="16"/>
    </row>
    <row r="13" spans="1:52" s="4" customFormat="1" ht="25.2" x14ac:dyDescent="0.45">
      <c r="A13" s="52">
        <v>6</v>
      </c>
      <c r="B13" s="121" t="s">
        <v>81</v>
      </c>
      <c r="C13" s="53">
        <v>6</v>
      </c>
      <c r="D13" s="53"/>
      <c r="E13" s="53">
        <f t="shared" si="0"/>
        <v>0</v>
      </c>
      <c r="F13" s="54"/>
      <c r="G13" s="54"/>
      <c r="H13" s="54"/>
      <c r="I13" s="54"/>
      <c r="J13" s="53"/>
      <c r="K13" s="55">
        <f t="shared" si="1"/>
        <v>6</v>
      </c>
      <c r="L13" s="122">
        <f t="shared" si="2"/>
        <v>6</v>
      </c>
      <c r="M13" s="122">
        <v>0</v>
      </c>
      <c r="N13" s="53">
        <v>6</v>
      </c>
      <c r="O13" s="53">
        <v>3</v>
      </c>
      <c r="P13" s="54"/>
      <c r="Q13" s="53">
        <f t="shared" si="3"/>
        <v>0</v>
      </c>
      <c r="R13" s="53"/>
      <c r="S13" s="122"/>
      <c r="T13" s="122"/>
      <c r="U13" s="53">
        <f t="shared" si="4"/>
        <v>3</v>
      </c>
      <c r="V13" s="53"/>
      <c r="W13" s="55">
        <v>3</v>
      </c>
      <c r="X13" s="53"/>
      <c r="Y13" s="53"/>
      <c r="Z13" s="53"/>
      <c r="AA13" s="53"/>
      <c r="AB13" s="53"/>
      <c r="AC13" s="53"/>
      <c r="AD13" s="55">
        <f t="shared" si="5"/>
        <v>0</v>
      </c>
      <c r="AE13" s="53"/>
      <c r="AF13" s="53"/>
      <c r="AG13" s="53"/>
      <c r="AH13" s="53"/>
      <c r="AI13" s="53"/>
      <c r="AJ13" s="53"/>
      <c r="AK13" s="55">
        <f t="shared" si="6"/>
        <v>0</v>
      </c>
      <c r="AL13" s="53"/>
      <c r="AM13" s="53"/>
      <c r="AN13" s="56">
        <f t="shared" si="7"/>
        <v>9</v>
      </c>
      <c r="AO13" s="16"/>
      <c r="AP13" s="16"/>
      <c r="AQ13" s="16"/>
      <c r="AR13" s="16"/>
      <c r="AS13" s="16"/>
      <c r="AT13" s="16"/>
      <c r="AU13" s="16"/>
      <c r="AV13" s="16"/>
      <c r="AW13" s="16"/>
      <c r="AX13" s="16"/>
      <c r="AY13" s="16"/>
      <c r="AZ13" s="16"/>
    </row>
    <row r="14" spans="1:52" s="4" customFormat="1" ht="25.2" x14ac:dyDescent="0.45">
      <c r="A14" s="52">
        <v>7</v>
      </c>
      <c r="B14" s="121" t="s">
        <v>82</v>
      </c>
      <c r="C14" s="53">
        <v>1</v>
      </c>
      <c r="D14" s="53"/>
      <c r="E14" s="53">
        <f t="shared" si="0"/>
        <v>0</v>
      </c>
      <c r="F14" s="54"/>
      <c r="G14" s="54"/>
      <c r="H14" s="54"/>
      <c r="I14" s="54"/>
      <c r="J14" s="53"/>
      <c r="K14" s="55">
        <f t="shared" si="1"/>
        <v>1</v>
      </c>
      <c r="L14" s="122">
        <f t="shared" si="2"/>
        <v>1</v>
      </c>
      <c r="M14" s="122">
        <v>0</v>
      </c>
      <c r="N14" s="53">
        <v>0</v>
      </c>
      <c r="O14" s="53">
        <v>3</v>
      </c>
      <c r="P14" s="54"/>
      <c r="Q14" s="53">
        <f t="shared" si="3"/>
        <v>0</v>
      </c>
      <c r="R14" s="53"/>
      <c r="S14" s="122"/>
      <c r="T14" s="122"/>
      <c r="U14" s="53">
        <f t="shared" si="4"/>
        <v>3</v>
      </c>
      <c r="V14" s="53">
        <v>1</v>
      </c>
      <c r="W14" s="55">
        <v>2</v>
      </c>
      <c r="X14" s="53"/>
      <c r="Y14" s="53"/>
      <c r="Z14" s="53"/>
      <c r="AA14" s="53"/>
      <c r="AB14" s="53"/>
      <c r="AC14" s="53"/>
      <c r="AD14" s="55">
        <f t="shared" si="5"/>
        <v>0</v>
      </c>
      <c r="AE14" s="53"/>
      <c r="AF14" s="53"/>
      <c r="AG14" s="53"/>
      <c r="AH14" s="53"/>
      <c r="AI14" s="53"/>
      <c r="AJ14" s="53"/>
      <c r="AK14" s="55">
        <f t="shared" si="6"/>
        <v>0</v>
      </c>
      <c r="AL14" s="53"/>
      <c r="AM14" s="53"/>
      <c r="AN14" s="56">
        <f t="shared" si="7"/>
        <v>4</v>
      </c>
      <c r="AO14" s="16"/>
      <c r="AP14" s="16"/>
      <c r="AQ14" s="16"/>
      <c r="AR14" s="16"/>
      <c r="AS14" s="16"/>
      <c r="AT14" s="16"/>
      <c r="AU14" s="16"/>
      <c r="AV14" s="16"/>
      <c r="AW14" s="16"/>
      <c r="AX14" s="16"/>
      <c r="AY14" s="16"/>
      <c r="AZ14" s="16"/>
    </row>
    <row r="15" spans="1:52" s="4" customFormat="1" ht="25.2" x14ac:dyDescent="0.45">
      <c r="A15" s="52">
        <v>8</v>
      </c>
      <c r="B15" s="121" t="s">
        <v>83</v>
      </c>
      <c r="C15" s="53">
        <v>7</v>
      </c>
      <c r="D15" s="53"/>
      <c r="E15" s="53">
        <f t="shared" si="0"/>
        <v>0</v>
      </c>
      <c r="F15" s="54"/>
      <c r="G15" s="54"/>
      <c r="H15" s="54"/>
      <c r="I15" s="54"/>
      <c r="J15" s="53"/>
      <c r="K15" s="55">
        <f t="shared" si="1"/>
        <v>7</v>
      </c>
      <c r="L15" s="122">
        <f t="shared" si="2"/>
        <v>7</v>
      </c>
      <c r="M15" s="122">
        <v>0</v>
      </c>
      <c r="N15" s="53">
        <v>6</v>
      </c>
      <c r="O15" s="53">
        <v>2</v>
      </c>
      <c r="P15" s="54"/>
      <c r="Q15" s="53">
        <f t="shared" si="3"/>
        <v>0</v>
      </c>
      <c r="R15" s="53"/>
      <c r="S15" s="122"/>
      <c r="T15" s="122"/>
      <c r="U15" s="53">
        <f t="shared" si="4"/>
        <v>2</v>
      </c>
      <c r="V15" s="53"/>
      <c r="W15" s="55">
        <v>2</v>
      </c>
      <c r="X15" s="53"/>
      <c r="Y15" s="53"/>
      <c r="Z15" s="53"/>
      <c r="AA15" s="53"/>
      <c r="AB15" s="53"/>
      <c r="AC15" s="53"/>
      <c r="AD15" s="55">
        <f t="shared" si="5"/>
        <v>0</v>
      </c>
      <c r="AE15" s="53"/>
      <c r="AF15" s="53"/>
      <c r="AG15" s="53"/>
      <c r="AH15" s="53"/>
      <c r="AI15" s="53"/>
      <c r="AJ15" s="53"/>
      <c r="AK15" s="55">
        <f t="shared" si="6"/>
        <v>0</v>
      </c>
      <c r="AL15" s="53"/>
      <c r="AM15" s="53"/>
      <c r="AN15" s="56">
        <f t="shared" si="7"/>
        <v>9</v>
      </c>
      <c r="AO15" s="16"/>
      <c r="AP15" s="16"/>
      <c r="AQ15" s="16"/>
      <c r="AR15" s="16"/>
      <c r="AS15" s="16"/>
      <c r="AT15" s="16"/>
      <c r="AU15" s="16"/>
      <c r="AV15" s="16"/>
      <c r="AW15" s="16"/>
      <c r="AX15" s="16"/>
      <c r="AY15" s="16"/>
      <c r="AZ15" s="16"/>
    </row>
    <row r="16" spans="1:52" s="4" customFormat="1" ht="25.2" x14ac:dyDescent="0.45">
      <c r="A16" s="52">
        <v>9</v>
      </c>
      <c r="B16" s="121" t="s">
        <v>84</v>
      </c>
      <c r="C16" s="53">
        <v>5</v>
      </c>
      <c r="D16" s="53"/>
      <c r="E16" s="53">
        <f t="shared" si="0"/>
        <v>0</v>
      </c>
      <c r="F16" s="54"/>
      <c r="G16" s="54"/>
      <c r="H16" s="54"/>
      <c r="I16" s="54"/>
      <c r="J16" s="53"/>
      <c r="K16" s="55">
        <f t="shared" si="1"/>
        <v>5</v>
      </c>
      <c r="L16" s="122">
        <f t="shared" si="2"/>
        <v>5</v>
      </c>
      <c r="M16" s="122">
        <v>0</v>
      </c>
      <c r="N16" s="53">
        <v>5</v>
      </c>
      <c r="O16" s="53">
        <v>1</v>
      </c>
      <c r="P16" s="54"/>
      <c r="Q16" s="53">
        <f t="shared" si="3"/>
        <v>0</v>
      </c>
      <c r="R16" s="53"/>
      <c r="S16" s="122"/>
      <c r="T16" s="122"/>
      <c r="U16" s="53">
        <f t="shared" si="4"/>
        <v>1</v>
      </c>
      <c r="V16" s="53"/>
      <c r="W16" s="55">
        <v>1</v>
      </c>
      <c r="X16" s="53"/>
      <c r="Y16" s="53"/>
      <c r="Z16" s="53"/>
      <c r="AA16" s="53"/>
      <c r="AB16" s="53"/>
      <c r="AC16" s="53"/>
      <c r="AD16" s="55">
        <f t="shared" si="5"/>
        <v>0</v>
      </c>
      <c r="AE16" s="53"/>
      <c r="AF16" s="53"/>
      <c r="AG16" s="53"/>
      <c r="AH16" s="53"/>
      <c r="AI16" s="53"/>
      <c r="AJ16" s="53"/>
      <c r="AK16" s="55">
        <f t="shared" si="6"/>
        <v>0</v>
      </c>
      <c r="AL16" s="53"/>
      <c r="AM16" s="53"/>
      <c r="AN16" s="56">
        <f t="shared" si="7"/>
        <v>6</v>
      </c>
      <c r="AO16" s="16"/>
      <c r="AP16" s="16"/>
      <c r="AQ16" s="16"/>
      <c r="AR16" s="16"/>
      <c r="AS16" s="16"/>
      <c r="AT16" s="16"/>
      <c r="AU16" s="16"/>
      <c r="AV16" s="16"/>
      <c r="AW16" s="16"/>
      <c r="AX16" s="16"/>
      <c r="AY16" s="16"/>
      <c r="AZ16" s="16"/>
    </row>
    <row r="17" spans="1:52" s="4" customFormat="1" ht="25.2" x14ac:dyDescent="0.45">
      <c r="A17" s="52">
        <v>10</v>
      </c>
      <c r="B17" s="121" t="s">
        <v>85</v>
      </c>
      <c r="C17" s="53">
        <v>0</v>
      </c>
      <c r="D17" s="53"/>
      <c r="E17" s="53">
        <f t="shared" si="0"/>
        <v>0</v>
      </c>
      <c r="F17" s="54"/>
      <c r="G17" s="54"/>
      <c r="H17" s="54"/>
      <c r="I17" s="54"/>
      <c r="J17" s="53"/>
      <c r="K17" s="55">
        <f t="shared" si="1"/>
        <v>0</v>
      </c>
      <c r="L17" s="122">
        <f t="shared" si="2"/>
        <v>0</v>
      </c>
      <c r="M17" s="122">
        <v>0</v>
      </c>
      <c r="N17" s="53">
        <v>1</v>
      </c>
      <c r="O17" s="53">
        <v>3</v>
      </c>
      <c r="P17" s="54"/>
      <c r="Q17" s="53">
        <f t="shared" si="3"/>
        <v>0</v>
      </c>
      <c r="R17" s="53"/>
      <c r="S17" s="122"/>
      <c r="T17" s="122"/>
      <c r="U17" s="53">
        <f t="shared" si="4"/>
        <v>3</v>
      </c>
      <c r="V17" s="53"/>
      <c r="W17" s="55">
        <v>3</v>
      </c>
      <c r="X17" s="53"/>
      <c r="Y17" s="53"/>
      <c r="Z17" s="53"/>
      <c r="AA17" s="53"/>
      <c r="AB17" s="53"/>
      <c r="AC17" s="53"/>
      <c r="AD17" s="55">
        <f t="shared" si="5"/>
        <v>0</v>
      </c>
      <c r="AE17" s="53"/>
      <c r="AF17" s="53"/>
      <c r="AG17" s="53"/>
      <c r="AH17" s="53"/>
      <c r="AI17" s="53"/>
      <c r="AJ17" s="53"/>
      <c r="AK17" s="55">
        <f t="shared" si="6"/>
        <v>0</v>
      </c>
      <c r="AL17" s="53"/>
      <c r="AM17" s="53"/>
      <c r="AN17" s="56">
        <f t="shared" si="7"/>
        <v>3</v>
      </c>
      <c r="AO17" s="16"/>
      <c r="AP17" s="16"/>
      <c r="AQ17" s="16"/>
      <c r="AR17" s="16"/>
      <c r="AS17" s="16"/>
      <c r="AT17" s="16"/>
      <c r="AU17" s="16"/>
      <c r="AV17" s="16"/>
      <c r="AW17" s="16"/>
      <c r="AX17" s="16"/>
      <c r="AY17" s="16"/>
      <c r="AZ17" s="16"/>
    </row>
    <row r="18" spans="1:52" s="4" customFormat="1" ht="25.2" x14ac:dyDescent="0.45">
      <c r="A18" s="52">
        <v>11</v>
      </c>
      <c r="B18" s="121" t="s">
        <v>86</v>
      </c>
      <c r="C18" s="53">
        <v>0</v>
      </c>
      <c r="D18" s="53"/>
      <c r="E18" s="53">
        <f t="shared" si="0"/>
        <v>0</v>
      </c>
      <c r="F18" s="54"/>
      <c r="G18" s="54"/>
      <c r="H18" s="54"/>
      <c r="I18" s="54"/>
      <c r="J18" s="53"/>
      <c r="K18" s="55">
        <f t="shared" si="1"/>
        <v>0</v>
      </c>
      <c r="L18" s="122">
        <f t="shared" si="2"/>
        <v>0</v>
      </c>
      <c r="M18" s="122">
        <v>0</v>
      </c>
      <c r="N18" s="53">
        <v>0</v>
      </c>
      <c r="O18" s="53">
        <v>2</v>
      </c>
      <c r="P18" s="54"/>
      <c r="Q18" s="53">
        <f t="shared" si="3"/>
        <v>0</v>
      </c>
      <c r="R18" s="53"/>
      <c r="S18" s="122"/>
      <c r="T18" s="122"/>
      <c r="U18" s="53">
        <f t="shared" si="4"/>
        <v>2</v>
      </c>
      <c r="V18" s="53"/>
      <c r="W18" s="55">
        <v>2</v>
      </c>
      <c r="X18" s="53"/>
      <c r="Y18" s="53"/>
      <c r="Z18" s="53"/>
      <c r="AA18" s="53"/>
      <c r="AB18" s="53"/>
      <c r="AC18" s="53"/>
      <c r="AD18" s="55">
        <f t="shared" si="5"/>
        <v>0</v>
      </c>
      <c r="AE18" s="53"/>
      <c r="AF18" s="53"/>
      <c r="AG18" s="53"/>
      <c r="AH18" s="53"/>
      <c r="AI18" s="53"/>
      <c r="AJ18" s="53"/>
      <c r="AK18" s="55">
        <f t="shared" si="6"/>
        <v>0</v>
      </c>
      <c r="AL18" s="53"/>
      <c r="AM18" s="53"/>
      <c r="AN18" s="56">
        <f t="shared" si="7"/>
        <v>2</v>
      </c>
      <c r="AO18" s="16"/>
      <c r="AP18" s="16"/>
      <c r="AQ18" s="16"/>
      <c r="AR18" s="16"/>
      <c r="AS18" s="16"/>
      <c r="AT18" s="16"/>
      <c r="AU18" s="16"/>
      <c r="AV18" s="16"/>
      <c r="AW18" s="16"/>
      <c r="AX18" s="16"/>
      <c r="AY18" s="16"/>
      <c r="AZ18" s="16"/>
    </row>
    <row r="19" spans="1:52" s="4" customFormat="1" ht="25.2" x14ac:dyDescent="0.45">
      <c r="A19" s="52">
        <v>12</v>
      </c>
      <c r="B19" s="121" t="s">
        <v>87</v>
      </c>
      <c r="C19" s="53">
        <v>1</v>
      </c>
      <c r="D19" s="53"/>
      <c r="E19" s="53">
        <f t="shared" si="0"/>
        <v>0</v>
      </c>
      <c r="F19" s="54"/>
      <c r="G19" s="54"/>
      <c r="H19" s="54"/>
      <c r="I19" s="54"/>
      <c r="J19" s="53"/>
      <c r="K19" s="55">
        <f t="shared" si="1"/>
        <v>1</v>
      </c>
      <c r="L19" s="122">
        <f t="shared" si="2"/>
        <v>1</v>
      </c>
      <c r="M19" s="122">
        <v>0</v>
      </c>
      <c r="N19" s="53">
        <v>1</v>
      </c>
      <c r="O19" s="53">
        <v>6</v>
      </c>
      <c r="P19" s="54"/>
      <c r="Q19" s="53">
        <f t="shared" si="3"/>
        <v>0</v>
      </c>
      <c r="R19" s="53"/>
      <c r="S19" s="122"/>
      <c r="T19" s="122"/>
      <c r="U19" s="53">
        <f t="shared" si="4"/>
        <v>6</v>
      </c>
      <c r="V19" s="53"/>
      <c r="W19" s="55">
        <v>6</v>
      </c>
      <c r="X19" s="53"/>
      <c r="Y19" s="53"/>
      <c r="Z19" s="53"/>
      <c r="AA19" s="53"/>
      <c r="AB19" s="53"/>
      <c r="AC19" s="53"/>
      <c r="AD19" s="55">
        <f t="shared" si="5"/>
        <v>0</v>
      </c>
      <c r="AE19" s="53"/>
      <c r="AF19" s="53"/>
      <c r="AG19" s="53"/>
      <c r="AH19" s="53"/>
      <c r="AI19" s="53"/>
      <c r="AJ19" s="53"/>
      <c r="AK19" s="55">
        <f t="shared" si="6"/>
        <v>0</v>
      </c>
      <c r="AL19" s="53"/>
      <c r="AM19" s="53"/>
      <c r="AN19" s="56">
        <f t="shared" si="7"/>
        <v>7</v>
      </c>
      <c r="AO19" s="16"/>
      <c r="AP19" s="16"/>
      <c r="AQ19" s="16"/>
      <c r="AR19" s="16"/>
      <c r="AS19" s="16"/>
      <c r="AT19" s="16"/>
      <c r="AU19" s="16"/>
      <c r="AV19" s="16"/>
      <c r="AW19" s="16"/>
      <c r="AX19" s="16"/>
      <c r="AY19" s="16"/>
      <c r="AZ19" s="16"/>
    </row>
    <row r="20" spans="1:52" s="4" customFormat="1" ht="25.2" x14ac:dyDescent="0.45">
      <c r="A20" s="52">
        <v>13</v>
      </c>
      <c r="B20" s="121" t="s">
        <v>88</v>
      </c>
      <c r="C20" s="53">
        <v>2</v>
      </c>
      <c r="D20" s="53"/>
      <c r="E20" s="53">
        <f t="shared" si="0"/>
        <v>0</v>
      </c>
      <c r="F20" s="54"/>
      <c r="G20" s="54"/>
      <c r="H20" s="54"/>
      <c r="I20" s="54"/>
      <c r="J20" s="53"/>
      <c r="K20" s="55">
        <f t="shared" si="1"/>
        <v>2</v>
      </c>
      <c r="L20" s="122">
        <f t="shared" si="2"/>
        <v>2</v>
      </c>
      <c r="M20" s="122">
        <v>0</v>
      </c>
      <c r="N20" s="53">
        <v>0</v>
      </c>
      <c r="O20" s="53">
        <v>4</v>
      </c>
      <c r="P20" s="54"/>
      <c r="Q20" s="53">
        <f t="shared" si="3"/>
        <v>0</v>
      </c>
      <c r="R20" s="53"/>
      <c r="S20" s="122"/>
      <c r="T20" s="122"/>
      <c r="U20" s="53">
        <f t="shared" si="4"/>
        <v>4</v>
      </c>
      <c r="V20" s="53"/>
      <c r="W20" s="55">
        <v>4</v>
      </c>
      <c r="X20" s="53"/>
      <c r="Y20" s="53"/>
      <c r="Z20" s="53"/>
      <c r="AA20" s="53"/>
      <c r="AB20" s="53"/>
      <c r="AC20" s="53"/>
      <c r="AD20" s="55">
        <f t="shared" si="5"/>
        <v>0</v>
      </c>
      <c r="AE20" s="53"/>
      <c r="AF20" s="53"/>
      <c r="AG20" s="53"/>
      <c r="AH20" s="53"/>
      <c r="AI20" s="53"/>
      <c r="AJ20" s="53"/>
      <c r="AK20" s="55">
        <f t="shared" si="6"/>
        <v>0</v>
      </c>
      <c r="AL20" s="53"/>
      <c r="AM20" s="53"/>
      <c r="AN20" s="56">
        <f t="shared" si="7"/>
        <v>6</v>
      </c>
      <c r="AO20" s="16"/>
      <c r="AP20" s="16"/>
      <c r="AQ20" s="16"/>
      <c r="AR20" s="16"/>
      <c r="AS20" s="16"/>
      <c r="AT20" s="16"/>
      <c r="AU20" s="16"/>
      <c r="AV20" s="16"/>
      <c r="AW20" s="16"/>
      <c r="AX20" s="16"/>
      <c r="AY20" s="16"/>
      <c r="AZ20" s="16"/>
    </row>
    <row r="21" spans="1:52" s="4" customFormat="1" ht="25.2" x14ac:dyDescent="0.45">
      <c r="A21" s="52">
        <v>14</v>
      </c>
      <c r="B21" s="121" t="s">
        <v>89</v>
      </c>
      <c r="C21" s="53">
        <v>10</v>
      </c>
      <c r="D21" s="53"/>
      <c r="E21" s="53">
        <f t="shared" si="0"/>
        <v>0</v>
      </c>
      <c r="F21" s="54"/>
      <c r="G21" s="54"/>
      <c r="H21" s="54"/>
      <c r="I21" s="54"/>
      <c r="J21" s="53"/>
      <c r="K21" s="55">
        <f t="shared" si="1"/>
        <v>10</v>
      </c>
      <c r="L21" s="122">
        <f t="shared" si="2"/>
        <v>10</v>
      </c>
      <c r="M21" s="122">
        <v>0</v>
      </c>
      <c r="N21" s="53">
        <v>8</v>
      </c>
      <c r="O21" s="53">
        <v>3</v>
      </c>
      <c r="P21" s="54"/>
      <c r="Q21" s="53">
        <f t="shared" si="3"/>
        <v>0</v>
      </c>
      <c r="R21" s="53"/>
      <c r="S21" s="122"/>
      <c r="T21" s="122"/>
      <c r="U21" s="53">
        <f t="shared" si="4"/>
        <v>3</v>
      </c>
      <c r="V21" s="53"/>
      <c r="W21" s="55">
        <v>3</v>
      </c>
      <c r="X21" s="53"/>
      <c r="Y21" s="53"/>
      <c r="Z21" s="53"/>
      <c r="AA21" s="53"/>
      <c r="AB21" s="53"/>
      <c r="AC21" s="53"/>
      <c r="AD21" s="55">
        <f t="shared" si="5"/>
        <v>0</v>
      </c>
      <c r="AE21" s="53"/>
      <c r="AF21" s="53"/>
      <c r="AG21" s="53"/>
      <c r="AH21" s="53"/>
      <c r="AI21" s="53"/>
      <c r="AJ21" s="53"/>
      <c r="AK21" s="55">
        <f t="shared" si="6"/>
        <v>0</v>
      </c>
      <c r="AL21" s="53"/>
      <c r="AM21" s="53"/>
      <c r="AN21" s="56">
        <f t="shared" si="7"/>
        <v>13</v>
      </c>
      <c r="AO21" s="16"/>
      <c r="AP21" s="16"/>
      <c r="AQ21" s="16"/>
      <c r="AR21" s="16"/>
      <c r="AS21" s="16"/>
      <c r="AT21" s="16"/>
      <c r="AU21" s="16"/>
      <c r="AV21" s="16"/>
      <c r="AW21" s="16"/>
      <c r="AX21" s="16"/>
      <c r="AY21" s="16"/>
      <c r="AZ21" s="16"/>
    </row>
    <row r="22" spans="1:52" s="4" customFormat="1" ht="25.2" x14ac:dyDescent="0.45">
      <c r="A22" s="52">
        <v>15</v>
      </c>
      <c r="B22" s="121" t="s">
        <v>90</v>
      </c>
      <c r="C22" s="53">
        <v>1</v>
      </c>
      <c r="D22" s="53"/>
      <c r="E22" s="53">
        <f t="shared" si="0"/>
        <v>0</v>
      </c>
      <c r="F22" s="54"/>
      <c r="G22" s="54"/>
      <c r="H22" s="54"/>
      <c r="I22" s="54"/>
      <c r="J22" s="53"/>
      <c r="K22" s="55">
        <f t="shared" si="1"/>
        <v>1</v>
      </c>
      <c r="L22" s="122">
        <f t="shared" si="2"/>
        <v>1</v>
      </c>
      <c r="M22" s="122">
        <v>0</v>
      </c>
      <c r="N22" s="53">
        <v>0</v>
      </c>
      <c r="O22" s="53">
        <v>1</v>
      </c>
      <c r="P22" s="54"/>
      <c r="Q22" s="53">
        <f t="shared" si="3"/>
        <v>0</v>
      </c>
      <c r="R22" s="53"/>
      <c r="S22" s="122"/>
      <c r="T22" s="122"/>
      <c r="U22" s="53">
        <f t="shared" si="4"/>
        <v>1</v>
      </c>
      <c r="V22" s="53"/>
      <c r="W22" s="55">
        <v>1</v>
      </c>
      <c r="X22" s="53"/>
      <c r="Y22" s="53"/>
      <c r="Z22" s="53"/>
      <c r="AA22" s="53"/>
      <c r="AB22" s="53"/>
      <c r="AC22" s="53"/>
      <c r="AD22" s="55">
        <f t="shared" si="5"/>
        <v>0</v>
      </c>
      <c r="AE22" s="53"/>
      <c r="AF22" s="53"/>
      <c r="AG22" s="53"/>
      <c r="AH22" s="53"/>
      <c r="AI22" s="53"/>
      <c r="AJ22" s="53"/>
      <c r="AK22" s="55">
        <f t="shared" si="6"/>
        <v>0</v>
      </c>
      <c r="AL22" s="53"/>
      <c r="AM22" s="53"/>
      <c r="AN22" s="56">
        <f t="shared" si="7"/>
        <v>2</v>
      </c>
      <c r="AO22" s="16"/>
      <c r="AP22" s="16"/>
      <c r="AQ22" s="16"/>
      <c r="AR22" s="16"/>
      <c r="AS22" s="16"/>
      <c r="AT22" s="16"/>
      <c r="AU22" s="16"/>
      <c r="AV22" s="16"/>
      <c r="AW22" s="16"/>
      <c r="AX22" s="16"/>
      <c r="AY22" s="16"/>
      <c r="AZ22" s="16"/>
    </row>
    <row r="23" spans="1:52" s="4" customFormat="1" ht="25.2" x14ac:dyDescent="0.45">
      <c r="A23" s="52">
        <v>16</v>
      </c>
      <c r="B23" s="121" t="s">
        <v>91</v>
      </c>
      <c r="C23" s="53">
        <v>1</v>
      </c>
      <c r="D23" s="53"/>
      <c r="E23" s="53">
        <f t="shared" si="0"/>
        <v>0</v>
      </c>
      <c r="F23" s="54"/>
      <c r="G23" s="54"/>
      <c r="H23" s="54"/>
      <c r="I23" s="54"/>
      <c r="J23" s="53"/>
      <c r="K23" s="55">
        <f t="shared" si="1"/>
        <v>1</v>
      </c>
      <c r="L23" s="122">
        <f t="shared" si="2"/>
        <v>1</v>
      </c>
      <c r="M23" s="122">
        <v>0</v>
      </c>
      <c r="N23" s="53">
        <v>1</v>
      </c>
      <c r="O23" s="53">
        <v>2</v>
      </c>
      <c r="P23" s="54"/>
      <c r="Q23" s="53">
        <f t="shared" si="3"/>
        <v>0</v>
      </c>
      <c r="R23" s="53"/>
      <c r="S23" s="122"/>
      <c r="T23" s="122"/>
      <c r="U23" s="53">
        <f t="shared" si="4"/>
        <v>2</v>
      </c>
      <c r="V23" s="53"/>
      <c r="W23" s="55">
        <v>2</v>
      </c>
      <c r="X23" s="53"/>
      <c r="Y23" s="53"/>
      <c r="Z23" s="53"/>
      <c r="AA23" s="53"/>
      <c r="AB23" s="53"/>
      <c r="AC23" s="53"/>
      <c r="AD23" s="55">
        <f t="shared" si="5"/>
        <v>0</v>
      </c>
      <c r="AE23" s="53"/>
      <c r="AF23" s="53"/>
      <c r="AG23" s="53"/>
      <c r="AH23" s="53"/>
      <c r="AI23" s="53"/>
      <c r="AJ23" s="53"/>
      <c r="AK23" s="55">
        <f t="shared" si="6"/>
        <v>0</v>
      </c>
      <c r="AL23" s="53"/>
      <c r="AM23" s="53"/>
      <c r="AN23" s="56">
        <f t="shared" si="7"/>
        <v>3</v>
      </c>
      <c r="AO23" s="16"/>
      <c r="AP23" s="16"/>
      <c r="AQ23" s="16"/>
      <c r="AR23" s="16"/>
      <c r="AS23" s="16"/>
      <c r="AT23" s="16"/>
      <c r="AU23" s="16"/>
      <c r="AV23" s="16"/>
      <c r="AW23" s="16"/>
      <c r="AX23" s="16"/>
      <c r="AY23" s="16"/>
      <c r="AZ23" s="16"/>
    </row>
    <row r="24" spans="1:52" s="4" customFormat="1" ht="25.2" x14ac:dyDescent="0.45">
      <c r="A24" s="52">
        <v>17</v>
      </c>
      <c r="B24" s="121" t="s">
        <v>92</v>
      </c>
      <c r="C24" s="53">
        <v>14</v>
      </c>
      <c r="D24" s="53"/>
      <c r="E24" s="53">
        <f t="shared" si="0"/>
        <v>0</v>
      </c>
      <c r="F24" s="54"/>
      <c r="G24" s="54"/>
      <c r="H24" s="54"/>
      <c r="I24" s="54"/>
      <c r="J24" s="53"/>
      <c r="K24" s="55">
        <f t="shared" si="1"/>
        <v>14</v>
      </c>
      <c r="L24" s="122">
        <f t="shared" si="2"/>
        <v>14</v>
      </c>
      <c r="M24" s="122">
        <v>0</v>
      </c>
      <c r="N24" s="53">
        <v>12</v>
      </c>
      <c r="O24" s="53">
        <v>5</v>
      </c>
      <c r="P24" s="54"/>
      <c r="Q24" s="53">
        <f t="shared" si="3"/>
        <v>0</v>
      </c>
      <c r="R24" s="53"/>
      <c r="S24" s="122"/>
      <c r="T24" s="122"/>
      <c r="U24" s="53">
        <f t="shared" si="4"/>
        <v>5</v>
      </c>
      <c r="V24" s="53"/>
      <c r="W24" s="55">
        <v>5</v>
      </c>
      <c r="X24" s="53"/>
      <c r="Y24" s="53"/>
      <c r="Z24" s="53"/>
      <c r="AA24" s="53"/>
      <c r="AB24" s="53"/>
      <c r="AC24" s="53"/>
      <c r="AD24" s="55">
        <f t="shared" si="5"/>
        <v>0</v>
      </c>
      <c r="AE24" s="53"/>
      <c r="AF24" s="53"/>
      <c r="AG24" s="53"/>
      <c r="AH24" s="53"/>
      <c r="AI24" s="53"/>
      <c r="AJ24" s="53"/>
      <c r="AK24" s="55">
        <f t="shared" si="6"/>
        <v>0</v>
      </c>
      <c r="AL24" s="53"/>
      <c r="AM24" s="53"/>
      <c r="AN24" s="56">
        <f t="shared" si="7"/>
        <v>19</v>
      </c>
      <c r="AO24" s="16"/>
      <c r="AP24" s="16"/>
      <c r="AQ24" s="16"/>
      <c r="AR24" s="16"/>
      <c r="AS24" s="16"/>
      <c r="AT24" s="16"/>
      <c r="AU24" s="16"/>
      <c r="AV24" s="16"/>
      <c r="AW24" s="16"/>
      <c r="AX24" s="16"/>
      <c r="AY24" s="16"/>
      <c r="AZ24" s="16"/>
    </row>
    <row r="25" spans="1:52" s="21" customFormat="1" ht="30" x14ac:dyDescent="0.5">
      <c r="A25" s="82" t="s">
        <v>0</v>
      </c>
      <c r="B25" s="82"/>
      <c r="C25" s="57">
        <f>SUM(C8:C24)</f>
        <v>83</v>
      </c>
      <c r="D25" s="57">
        <f>SUM(D8:D24)</f>
        <v>0</v>
      </c>
      <c r="E25" s="57">
        <f>SUM(E8:E24)</f>
        <v>0</v>
      </c>
      <c r="F25" s="57">
        <f>SUM(F8:F24)</f>
        <v>0</v>
      </c>
      <c r="G25" s="57">
        <f>SUM(G8:G24)</f>
        <v>0</v>
      </c>
      <c r="H25" s="57">
        <f>SUM(H8:H24)</f>
        <v>0</v>
      </c>
      <c r="I25" s="57">
        <f>SUM(I8:I24)</f>
        <v>0</v>
      </c>
      <c r="J25" s="57">
        <f>SUM(J8:J24)</f>
        <v>0</v>
      </c>
      <c r="K25" s="57">
        <f>SUM(K8:K24)</f>
        <v>83</v>
      </c>
      <c r="L25" s="57">
        <f t="shared" ref="L25:O25" si="8">SUM(L8:L24)</f>
        <v>83</v>
      </c>
      <c r="M25" s="57">
        <f t="shared" si="8"/>
        <v>0</v>
      </c>
      <c r="N25" s="57">
        <f t="shared" si="8"/>
        <v>73</v>
      </c>
      <c r="O25" s="57">
        <f t="shared" ref="O25" si="9">SUM(O8:O24)</f>
        <v>46</v>
      </c>
      <c r="P25" s="57">
        <f t="shared" ref="P25" si="10">SUM(P8:P24)</f>
        <v>0</v>
      </c>
      <c r="Q25" s="57">
        <f t="shared" ref="Q25" si="11">SUM(Q8:Q24)</f>
        <v>0</v>
      </c>
      <c r="R25" s="57">
        <f t="shared" ref="R25" si="12">SUM(R8:R24)</f>
        <v>0</v>
      </c>
      <c r="S25" s="57">
        <f t="shared" ref="S25" si="13">SUM(S8:S24)</f>
        <v>0</v>
      </c>
      <c r="T25" s="57">
        <f t="shared" ref="T25" si="14">SUM(T8:T24)</f>
        <v>0</v>
      </c>
      <c r="U25" s="57">
        <f t="shared" ref="U25" si="15">SUM(U8:U24)</f>
        <v>46</v>
      </c>
      <c r="V25" s="57">
        <f t="shared" ref="V25" si="16">SUM(V8:V24)</f>
        <v>2</v>
      </c>
      <c r="W25" s="57">
        <f t="shared" ref="W25" si="17">SUM(W8:W24)</f>
        <v>44</v>
      </c>
      <c r="X25" s="57">
        <f t="shared" ref="X25" si="18">SUM(X8:X24)</f>
        <v>0</v>
      </c>
      <c r="Y25" s="57">
        <f t="shared" ref="Y25" si="19">SUM(Y8:Y24)</f>
        <v>0</v>
      </c>
      <c r="Z25" s="57">
        <f t="shared" ref="Z25" si="20">SUM(Z8:Z24)</f>
        <v>0</v>
      </c>
      <c r="AA25" s="57">
        <f t="shared" ref="AA25" si="21">SUM(AA8:AA24)</f>
        <v>0</v>
      </c>
      <c r="AB25" s="57">
        <f t="shared" ref="AB25" si="22">SUM(AB8:AB24)</f>
        <v>0</v>
      </c>
      <c r="AC25" s="57">
        <f t="shared" ref="AC25" si="23">SUM(AC8:AC24)</f>
        <v>0</v>
      </c>
      <c r="AD25" s="57">
        <f t="shared" ref="AD25" si="24">SUM(AD8:AD24)</f>
        <v>0</v>
      </c>
      <c r="AE25" s="57">
        <f t="shared" ref="AE25" si="25">SUM(AE8:AE24)</f>
        <v>0</v>
      </c>
      <c r="AF25" s="57">
        <f>SUM(AF8:AF24)</f>
        <v>0</v>
      </c>
      <c r="AG25" s="57">
        <f>SUM(AG8:AG24)</f>
        <v>0</v>
      </c>
      <c r="AH25" s="57">
        <f>SUM(AH8:AH24)</f>
        <v>0</v>
      </c>
      <c r="AI25" s="57">
        <f>SUM(AI8:AI24)</f>
        <v>0</v>
      </c>
      <c r="AJ25" s="57">
        <f>SUM(AJ8:AJ24)</f>
        <v>0</v>
      </c>
      <c r="AK25" s="57">
        <f>SUM(AK8:AK24)</f>
        <v>0</v>
      </c>
      <c r="AL25" s="57">
        <f>SUM(AL8:AL24)</f>
        <v>0</v>
      </c>
      <c r="AM25" s="57">
        <f>SUM(AM8:AM24)</f>
        <v>0</v>
      </c>
      <c r="AN25" s="57">
        <f>SUM(AN8:AN24)</f>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67" t="s">
        <v>71</v>
      </c>
      <c r="D27" s="67"/>
      <c r="E27" s="67"/>
      <c r="F27" s="67"/>
      <c r="G27" s="67"/>
      <c r="H27" s="67"/>
      <c r="I27" s="67"/>
      <c r="J27" s="67"/>
      <c r="K27" s="58"/>
      <c r="L27" s="58"/>
      <c r="M27" s="58"/>
      <c r="N27" s="58"/>
      <c r="O27" s="58"/>
      <c r="P27" s="58"/>
      <c r="Q27" s="58"/>
      <c r="R27" s="58"/>
      <c r="S27" s="58"/>
      <c r="T27" s="58"/>
      <c r="U27" s="58"/>
      <c r="V27" s="58"/>
      <c r="W27" s="58"/>
      <c r="X27" s="58"/>
      <c r="Y27" s="58"/>
      <c r="Z27" s="58"/>
      <c r="AA27" s="58"/>
      <c r="AB27" s="58"/>
      <c r="AC27" s="58"/>
      <c r="AD27" s="67" t="s">
        <v>72</v>
      </c>
      <c r="AE27" s="67"/>
      <c r="AF27" s="67"/>
      <c r="AG27" s="67"/>
      <c r="AH27" s="67"/>
      <c r="AI27" s="67"/>
      <c r="AJ27" s="67"/>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81" t="s">
        <v>63</v>
      </c>
      <c r="C30" s="81"/>
      <c r="D30" s="81"/>
      <c r="E30" s="81"/>
      <c r="F30" s="81"/>
      <c r="G30" s="81"/>
      <c r="H30" s="81"/>
      <c r="I30" s="81"/>
      <c r="J30" s="81"/>
      <c r="K30" s="81"/>
      <c r="L30" s="81"/>
      <c r="M30" s="81"/>
      <c r="N30" s="81"/>
      <c r="O30" s="81"/>
      <c r="P30" s="81"/>
      <c r="Q30" s="81"/>
      <c r="R30" s="81"/>
      <c r="S30" s="81"/>
      <c r="T30" s="81"/>
      <c r="U30" s="81"/>
      <c r="V30" s="81"/>
      <c r="W30" s="8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P1" zoomScale="80" zoomScaleNormal="80" zoomScaleSheetLayoutView="73" workbookViewId="0">
      <selection activeCell="A8" sqref="A8:B24"/>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68" t="s">
        <v>74</v>
      </c>
      <c r="C1" s="68"/>
      <c r="D1" s="68"/>
      <c r="E1" s="68"/>
      <c r="F1" s="68"/>
      <c r="G1" s="68"/>
      <c r="H1" s="48"/>
      <c r="I1" s="48"/>
      <c r="J1" s="48"/>
      <c r="K1" s="48"/>
      <c r="L1" s="48"/>
      <c r="M1" s="48"/>
      <c r="N1" s="48"/>
      <c r="O1" s="67" t="s">
        <v>73</v>
      </c>
      <c r="P1" s="67"/>
      <c r="Q1" s="67"/>
      <c r="R1" s="67"/>
      <c r="S1" s="67"/>
      <c r="T1" s="67"/>
      <c r="U1" s="67"/>
      <c r="V1" s="67"/>
      <c r="W1" s="67"/>
      <c r="X1" s="67"/>
      <c r="Y1" s="67"/>
      <c r="Z1" s="67"/>
      <c r="AA1" s="67"/>
      <c r="AB1" s="67"/>
      <c r="AC1" s="67"/>
      <c r="AD1" s="67"/>
      <c r="AE1" s="67"/>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25" t="s">
        <v>102</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row>
    <row r="4" spans="1:42" s="3" customFormat="1" ht="44.25" customHeight="1" x14ac:dyDescent="0.35">
      <c r="A4" s="94" t="s">
        <v>2</v>
      </c>
      <c r="B4" s="94" t="s">
        <v>1</v>
      </c>
      <c r="C4" s="90" t="s">
        <v>50</v>
      </c>
      <c r="D4" s="90"/>
      <c r="E4" s="90"/>
      <c r="F4" s="90"/>
      <c r="G4" s="90"/>
      <c r="H4" s="90"/>
      <c r="I4" s="90"/>
      <c r="J4" s="90"/>
      <c r="K4" s="90"/>
      <c r="L4" s="90"/>
      <c r="M4" s="90"/>
      <c r="N4" s="86" t="s">
        <v>64</v>
      </c>
      <c r="O4" s="87"/>
      <c r="P4" s="87"/>
      <c r="Q4" s="87"/>
      <c r="R4" s="87"/>
      <c r="S4" s="87"/>
      <c r="T4" s="88"/>
      <c r="U4" s="86" t="s">
        <v>59</v>
      </c>
      <c r="V4" s="87"/>
      <c r="W4" s="87"/>
      <c r="X4" s="87"/>
      <c r="Y4" s="87"/>
      <c r="Z4" s="87"/>
      <c r="AA4" s="88"/>
      <c r="AB4" s="86" t="s">
        <v>65</v>
      </c>
      <c r="AC4" s="87"/>
      <c r="AD4" s="88"/>
      <c r="AE4" s="90" t="s">
        <v>66</v>
      </c>
    </row>
    <row r="5" spans="1:42" s="16" customFormat="1" ht="45.75" customHeight="1" x14ac:dyDescent="0.4">
      <c r="A5" s="95"/>
      <c r="B5" s="95"/>
      <c r="C5" s="89" t="s">
        <v>93</v>
      </c>
      <c r="D5" s="90" t="s">
        <v>19</v>
      </c>
      <c r="E5" s="90" t="s">
        <v>20</v>
      </c>
      <c r="F5" s="90"/>
      <c r="G5" s="90"/>
      <c r="H5" s="90"/>
      <c r="I5" s="90"/>
      <c r="J5" s="90"/>
      <c r="K5" s="97" t="s">
        <v>94</v>
      </c>
      <c r="L5" s="98"/>
      <c r="M5" s="99"/>
      <c r="N5" s="89" t="s">
        <v>93</v>
      </c>
      <c r="O5" s="90" t="s">
        <v>19</v>
      </c>
      <c r="P5" s="90" t="s">
        <v>20</v>
      </c>
      <c r="Q5" s="90"/>
      <c r="R5" s="90"/>
      <c r="S5" s="90"/>
      <c r="T5" s="91" t="s">
        <v>94</v>
      </c>
      <c r="U5" s="89" t="s">
        <v>93</v>
      </c>
      <c r="V5" s="90" t="s">
        <v>19</v>
      </c>
      <c r="W5" s="90" t="s">
        <v>20</v>
      </c>
      <c r="X5" s="90"/>
      <c r="Y5" s="90"/>
      <c r="Z5" s="90"/>
      <c r="AA5" s="91" t="s">
        <v>94</v>
      </c>
      <c r="AB5" s="89" t="s">
        <v>93</v>
      </c>
      <c r="AC5" s="94" t="s">
        <v>51</v>
      </c>
      <c r="AD5" s="94" t="s">
        <v>52</v>
      </c>
      <c r="AE5" s="90"/>
      <c r="AF5" s="3"/>
      <c r="AG5" s="3"/>
      <c r="AH5" s="3"/>
      <c r="AI5" s="3"/>
      <c r="AJ5" s="3"/>
      <c r="AK5" s="3"/>
      <c r="AL5" s="3"/>
      <c r="AM5" s="3"/>
      <c r="AN5" s="3"/>
      <c r="AO5" s="3"/>
      <c r="AP5" s="3"/>
    </row>
    <row r="6" spans="1:42" s="16" customFormat="1" ht="29.25" customHeight="1" x14ac:dyDescent="0.4">
      <c r="A6" s="95"/>
      <c r="B6" s="95"/>
      <c r="C6" s="89"/>
      <c r="D6" s="90"/>
      <c r="E6" s="90" t="s">
        <v>22</v>
      </c>
      <c r="F6" s="90" t="s">
        <v>21</v>
      </c>
      <c r="G6" s="90"/>
      <c r="H6" s="90"/>
      <c r="I6" s="90"/>
      <c r="J6" s="90"/>
      <c r="K6" s="94" t="s">
        <v>25</v>
      </c>
      <c r="L6" s="94" t="s">
        <v>3</v>
      </c>
      <c r="M6" s="94" t="s">
        <v>57</v>
      </c>
      <c r="N6" s="89"/>
      <c r="O6" s="90"/>
      <c r="P6" s="90" t="s">
        <v>22</v>
      </c>
      <c r="Q6" s="90" t="s">
        <v>21</v>
      </c>
      <c r="R6" s="90"/>
      <c r="S6" s="90"/>
      <c r="T6" s="92"/>
      <c r="U6" s="89"/>
      <c r="V6" s="90"/>
      <c r="W6" s="90" t="s">
        <v>22</v>
      </c>
      <c r="X6" s="90" t="s">
        <v>21</v>
      </c>
      <c r="Y6" s="90"/>
      <c r="Z6" s="90"/>
      <c r="AA6" s="92"/>
      <c r="AB6" s="89"/>
      <c r="AC6" s="95"/>
      <c r="AD6" s="95"/>
      <c r="AE6" s="90"/>
      <c r="AF6" s="3"/>
      <c r="AG6" s="3"/>
      <c r="AH6" s="3"/>
      <c r="AI6" s="3"/>
      <c r="AJ6" s="3"/>
      <c r="AK6" s="3"/>
      <c r="AL6" s="3"/>
      <c r="AM6" s="3"/>
      <c r="AN6" s="3"/>
      <c r="AO6" s="3"/>
      <c r="AP6" s="3"/>
    </row>
    <row r="7" spans="1:42" s="16" customFormat="1" ht="90" customHeight="1" x14ac:dyDescent="0.4">
      <c r="A7" s="96"/>
      <c r="B7" s="96"/>
      <c r="C7" s="89"/>
      <c r="D7" s="90"/>
      <c r="E7" s="90"/>
      <c r="F7" s="35" t="s">
        <v>26</v>
      </c>
      <c r="G7" s="35" t="s">
        <v>33</v>
      </c>
      <c r="H7" s="35" t="s">
        <v>26</v>
      </c>
      <c r="I7" s="35" t="s">
        <v>33</v>
      </c>
      <c r="J7" s="35" t="s">
        <v>16</v>
      </c>
      <c r="K7" s="96"/>
      <c r="L7" s="96"/>
      <c r="M7" s="96"/>
      <c r="N7" s="89"/>
      <c r="O7" s="90"/>
      <c r="P7" s="90"/>
      <c r="Q7" s="35" t="s">
        <v>49</v>
      </c>
      <c r="R7" s="35" t="s">
        <v>26</v>
      </c>
      <c r="S7" s="35" t="s">
        <v>49</v>
      </c>
      <c r="T7" s="93"/>
      <c r="U7" s="89"/>
      <c r="V7" s="90"/>
      <c r="W7" s="90"/>
      <c r="X7" s="35" t="s">
        <v>49</v>
      </c>
      <c r="Y7" s="35" t="s">
        <v>26</v>
      </c>
      <c r="Z7" s="35" t="s">
        <v>49</v>
      </c>
      <c r="AA7" s="93"/>
      <c r="AB7" s="89"/>
      <c r="AC7" s="96"/>
      <c r="AD7" s="96"/>
      <c r="AE7" s="90"/>
      <c r="AF7" s="3"/>
      <c r="AG7" s="3"/>
      <c r="AH7" s="3"/>
      <c r="AI7" s="3"/>
      <c r="AJ7" s="3"/>
      <c r="AK7" s="3"/>
      <c r="AL7" s="3"/>
      <c r="AM7" s="3"/>
      <c r="AN7" s="3"/>
      <c r="AO7" s="3"/>
      <c r="AP7" s="3"/>
    </row>
    <row r="8" spans="1:42" s="16" customFormat="1" ht="21" x14ac:dyDescent="0.4">
      <c r="A8" s="19">
        <v>1</v>
      </c>
      <c r="B8" s="126" t="s">
        <v>76</v>
      </c>
      <c r="C8" s="20">
        <v>4</v>
      </c>
      <c r="D8" s="35"/>
      <c r="E8" s="35">
        <f>SUM(F8:J8)</f>
        <v>0</v>
      </c>
      <c r="F8" s="35"/>
      <c r="G8" s="35"/>
      <c r="H8" s="35"/>
      <c r="I8" s="35"/>
      <c r="J8" s="35"/>
      <c r="K8" s="123">
        <f>D8+C8-E8</f>
        <v>4</v>
      </c>
      <c r="L8" s="19">
        <f>K8</f>
        <v>4</v>
      </c>
      <c r="M8" s="19">
        <v>0</v>
      </c>
      <c r="N8" s="33">
        <f t="shared" ref="N8:N24" si="0">H8+I8-J8</f>
        <v>0</v>
      </c>
      <c r="O8" s="35"/>
      <c r="P8" s="35">
        <f>SUM(Q8:S8)</f>
        <v>0</v>
      </c>
      <c r="Q8" s="35"/>
      <c r="R8" s="35"/>
      <c r="S8" s="35"/>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126" t="s">
        <v>77</v>
      </c>
      <c r="C9" s="20">
        <v>4</v>
      </c>
      <c r="D9" s="35"/>
      <c r="E9" s="35">
        <f t="shared" ref="E9:E24" si="1">SUM(F9:J9)</f>
        <v>0</v>
      </c>
      <c r="F9" s="35"/>
      <c r="G9" s="35"/>
      <c r="H9" s="35"/>
      <c r="I9" s="35"/>
      <c r="J9" s="35"/>
      <c r="K9" s="123">
        <f t="shared" ref="K9:K24" si="2">D9+C9-E9</f>
        <v>4</v>
      </c>
      <c r="L9" s="19">
        <f t="shared" ref="L9:L24" si="3">K9</f>
        <v>4</v>
      </c>
      <c r="M9" s="19">
        <v>0</v>
      </c>
      <c r="N9" s="33">
        <f t="shared" si="0"/>
        <v>0</v>
      </c>
      <c r="O9" s="35"/>
      <c r="P9" s="35">
        <f t="shared" ref="P9:P24" si="4">SUM(Q9:S9)</f>
        <v>0</v>
      </c>
      <c r="Q9" s="35"/>
      <c r="R9" s="35"/>
      <c r="S9" s="35"/>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126" t="s">
        <v>78</v>
      </c>
      <c r="C10" s="20">
        <v>1</v>
      </c>
      <c r="D10" s="35"/>
      <c r="E10" s="35">
        <f t="shared" si="1"/>
        <v>0</v>
      </c>
      <c r="F10" s="35"/>
      <c r="G10" s="35"/>
      <c r="H10" s="35"/>
      <c r="I10" s="35"/>
      <c r="J10" s="35"/>
      <c r="K10" s="123">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126" t="s">
        <v>79</v>
      </c>
      <c r="C11" s="20">
        <v>4</v>
      </c>
      <c r="D11" s="35"/>
      <c r="E11" s="35">
        <f t="shared" si="1"/>
        <v>0</v>
      </c>
      <c r="F11" s="35"/>
      <c r="G11" s="35"/>
      <c r="H11" s="35"/>
      <c r="I11" s="35"/>
      <c r="J11" s="35"/>
      <c r="K11" s="123">
        <f t="shared" si="2"/>
        <v>4</v>
      </c>
      <c r="L11" s="19">
        <f t="shared" si="3"/>
        <v>4</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0</v>
      </c>
      <c r="AC11" s="37">
        <f t="shared" si="9"/>
        <v>0</v>
      </c>
      <c r="AD11" s="37">
        <f t="shared" si="10"/>
        <v>0</v>
      </c>
      <c r="AE11" s="20">
        <f t="shared" si="11"/>
        <v>4</v>
      </c>
      <c r="AF11" s="3"/>
      <c r="AG11" s="3"/>
      <c r="AH11" s="3"/>
      <c r="AI11" s="3"/>
      <c r="AJ11" s="3"/>
      <c r="AK11" s="3"/>
      <c r="AL11" s="3"/>
      <c r="AM11" s="3"/>
      <c r="AN11" s="3"/>
      <c r="AO11" s="3"/>
      <c r="AP11" s="3"/>
    </row>
    <row r="12" spans="1:42" s="16" customFormat="1" ht="21" x14ac:dyDescent="0.4">
      <c r="A12" s="19">
        <v>5</v>
      </c>
      <c r="B12" s="126" t="s">
        <v>80</v>
      </c>
      <c r="C12" s="20">
        <v>9</v>
      </c>
      <c r="D12" s="35"/>
      <c r="E12" s="35">
        <f t="shared" si="1"/>
        <v>0</v>
      </c>
      <c r="F12" s="35"/>
      <c r="G12" s="35"/>
      <c r="H12" s="35"/>
      <c r="I12" s="35"/>
      <c r="J12" s="35"/>
      <c r="K12" s="123">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0</v>
      </c>
      <c r="AC12" s="37">
        <f t="shared" si="9"/>
        <v>0</v>
      </c>
      <c r="AD12" s="37">
        <f t="shared" si="10"/>
        <v>0</v>
      </c>
      <c r="AE12" s="20">
        <f t="shared" si="11"/>
        <v>9</v>
      </c>
      <c r="AF12" s="3"/>
      <c r="AG12" s="3"/>
      <c r="AH12" s="3"/>
      <c r="AI12" s="3"/>
      <c r="AJ12" s="3"/>
      <c r="AK12" s="3"/>
      <c r="AL12" s="3"/>
      <c r="AM12" s="3"/>
      <c r="AN12" s="3"/>
      <c r="AO12" s="3"/>
      <c r="AP12" s="3"/>
    </row>
    <row r="13" spans="1:42" s="16" customFormat="1" ht="21" x14ac:dyDescent="0.4">
      <c r="A13" s="19">
        <v>6</v>
      </c>
      <c r="B13" s="126" t="s">
        <v>81</v>
      </c>
      <c r="C13" s="20">
        <v>4</v>
      </c>
      <c r="D13" s="35"/>
      <c r="E13" s="35">
        <f t="shared" si="1"/>
        <v>0</v>
      </c>
      <c r="F13" s="35"/>
      <c r="G13" s="35"/>
      <c r="H13" s="35"/>
      <c r="I13" s="35"/>
      <c r="J13" s="35"/>
      <c r="K13" s="123">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126" t="s">
        <v>82</v>
      </c>
      <c r="C14" s="20">
        <v>1</v>
      </c>
      <c r="D14" s="35"/>
      <c r="E14" s="35">
        <f t="shared" si="1"/>
        <v>0</v>
      </c>
      <c r="F14" s="35"/>
      <c r="G14" s="35"/>
      <c r="H14" s="35"/>
      <c r="I14" s="35"/>
      <c r="J14" s="35"/>
      <c r="K14" s="123">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126" t="s">
        <v>83</v>
      </c>
      <c r="C15" s="20">
        <v>4</v>
      </c>
      <c r="D15" s="35"/>
      <c r="E15" s="35">
        <f t="shared" si="1"/>
        <v>0</v>
      </c>
      <c r="F15" s="35"/>
      <c r="G15" s="35"/>
      <c r="H15" s="35"/>
      <c r="I15" s="35"/>
      <c r="J15" s="35"/>
      <c r="K15" s="123">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126" t="s">
        <v>84</v>
      </c>
      <c r="C16" s="20">
        <v>4</v>
      </c>
      <c r="D16" s="35"/>
      <c r="E16" s="35">
        <f t="shared" si="1"/>
        <v>0</v>
      </c>
      <c r="F16" s="35"/>
      <c r="G16" s="35"/>
      <c r="H16" s="35"/>
      <c r="I16" s="35"/>
      <c r="J16" s="35"/>
      <c r="K16" s="123">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126" t="s">
        <v>85</v>
      </c>
      <c r="C17" s="20">
        <v>1</v>
      </c>
      <c r="D17" s="34"/>
      <c r="E17" s="35">
        <f t="shared" si="1"/>
        <v>0</v>
      </c>
      <c r="F17" s="34"/>
      <c r="G17" s="34"/>
      <c r="H17" s="34"/>
      <c r="I17" s="34"/>
      <c r="J17" s="34"/>
      <c r="K17" s="123">
        <f t="shared" si="2"/>
        <v>1</v>
      </c>
      <c r="L17" s="19">
        <f t="shared" si="3"/>
        <v>1</v>
      </c>
      <c r="M17" s="19">
        <v>0</v>
      </c>
      <c r="N17" s="33">
        <f t="shared" si="0"/>
        <v>0</v>
      </c>
      <c r="O17" s="39"/>
      <c r="P17" s="35">
        <f t="shared" si="4"/>
        <v>0</v>
      </c>
      <c r="Q17" s="39"/>
      <c r="R17" s="39"/>
      <c r="S17" s="39"/>
      <c r="T17" s="33">
        <f t="shared" si="5"/>
        <v>0</v>
      </c>
      <c r="U17" s="124">
        <v>0</v>
      </c>
      <c r="V17" s="124"/>
      <c r="W17" s="35">
        <f t="shared" si="6"/>
        <v>0</v>
      </c>
      <c r="X17" s="124"/>
      <c r="Y17" s="124"/>
      <c r="Z17" s="124"/>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126" t="s">
        <v>86</v>
      </c>
      <c r="C18" s="20">
        <v>2</v>
      </c>
      <c r="D18" s="34"/>
      <c r="E18" s="35">
        <f t="shared" si="1"/>
        <v>0</v>
      </c>
      <c r="F18" s="34"/>
      <c r="G18" s="34"/>
      <c r="H18" s="34"/>
      <c r="I18" s="34"/>
      <c r="J18" s="34"/>
      <c r="K18" s="123">
        <f t="shared" si="2"/>
        <v>2</v>
      </c>
      <c r="L18" s="19">
        <f t="shared" si="3"/>
        <v>2</v>
      </c>
      <c r="M18" s="19">
        <v>0</v>
      </c>
      <c r="N18" s="33">
        <f t="shared" si="0"/>
        <v>0</v>
      </c>
      <c r="O18" s="39"/>
      <c r="P18" s="35">
        <f t="shared" si="4"/>
        <v>0</v>
      </c>
      <c r="Q18" s="39"/>
      <c r="R18" s="39"/>
      <c r="S18" s="39"/>
      <c r="T18" s="33">
        <f t="shared" si="5"/>
        <v>0</v>
      </c>
      <c r="U18" s="124">
        <v>0</v>
      </c>
      <c r="V18" s="124"/>
      <c r="W18" s="35">
        <f t="shared" si="6"/>
        <v>0</v>
      </c>
      <c r="X18" s="124"/>
      <c r="Y18" s="124"/>
      <c r="Z18" s="124"/>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126" t="s">
        <v>87</v>
      </c>
      <c r="C19" s="20">
        <v>7</v>
      </c>
      <c r="D19" s="34"/>
      <c r="E19" s="35">
        <f t="shared" si="1"/>
        <v>0</v>
      </c>
      <c r="F19" s="34"/>
      <c r="G19" s="34"/>
      <c r="H19" s="34"/>
      <c r="I19" s="34"/>
      <c r="J19" s="34"/>
      <c r="K19" s="123">
        <f t="shared" si="2"/>
        <v>7</v>
      </c>
      <c r="L19" s="19">
        <f t="shared" si="3"/>
        <v>7</v>
      </c>
      <c r="M19" s="19">
        <v>0</v>
      </c>
      <c r="N19" s="33">
        <f t="shared" si="0"/>
        <v>0</v>
      </c>
      <c r="O19" s="39"/>
      <c r="P19" s="35">
        <f t="shared" si="4"/>
        <v>0</v>
      </c>
      <c r="Q19" s="39"/>
      <c r="R19" s="39"/>
      <c r="S19" s="39"/>
      <c r="T19" s="33">
        <f t="shared" si="5"/>
        <v>0</v>
      </c>
      <c r="U19" s="124">
        <v>0</v>
      </c>
      <c r="V19" s="124"/>
      <c r="W19" s="35">
        <f t="shared" si="6"/>
        <v>0</v>
      </c>
      <c r="X19" s="124"/>
      <c r="Y19" s="124"/>
      <c r="Z19" s="124"/>
      <c r="AA19" s="37">
        <f t="shared" si="7"/>
        <v>0</v>
      </c>
      <c r="AB19" s="35">
        <f t="shared" si="8"/>
        <v>0</v>
      </c>
      <c r="AC19" s="37">
        <f t="shared" si="9"/>
        <v>0</v>
      </c>
      <c r="AD19" s="37">
        <f t="shared" si="10"/>
        <v>0</v>
      </c>
      <c r="AE19" s="20">
        <f t="shared" si="11"/>
        <v>7</v>
      </c>
      <c r="AF19" s="3"/>
      <c r="AG19" s="3"/>
      <c r="AH19" s="3"/>
      <c r="AI19" s="3"/>
      <c r="AJ19" s="3"/>
      <c r="AK19" s="3"/>
      <c r="AL19" s="3"/>
      <c r="AM19" s="3"/>
      <c r="AN19" s="3"/>
      <c r="AO19" s="3"/>
      <c r="AP19" s="3"/>
    </row>
    <row r="20" spans="1:42" s="4" customFormat="1" ht="25.2" x14ac:dyDescent="0.45">
      <c r="A20" s="19">
        <v>13</v>
      </c>
      <c r="B20" s="126" t="s">
        <v>88</v>
      </c>
      <c r="C20" s="20">
        <v>2</v>
      </c>
      <c r="D20" s="34"/>
      <c r="E20" s="35">
        <f t="shared" si="1"/>
        <v>0</v>
      </c>
      <c r="F20" s="34"/>
      <c r="G20" s="34"/>
      <c r="H20" s="34"/>
      <c r="I20" s="34"/>
      <c r="J20" s="34"/>
      <c r="K20" s="123">
        <f t="shared" si="2"/>
        <v>2</v>
      </c>
      <c r="L20" s="19">
        <f t="shared" si="3"/>
        <v>2</v>
      </c>
      <c r="M20" s="19">
        <v>0</v>
      </c>
      <c r="N20" s="33">
        <f t="shared" si="0"/>
        <v>0</v>
      </c>
      <c r="O20" s="39"/>
      <c r="P20" s="35">
        <f t="shared" si="4"/>
        <v>0</v>
      </c>
      <c r="Q20" s="39"/>
      <c r="R20" s="39"/>
      <c r="S20" s="39"/>
      <c r="T20" s="33">
        <f t="shared" si="5"/>
        <v>0</v>
      </c>
      <c r="U20" s="124">
        <v>0</v>
      </c>
      <c r="V20" s="124"/>
      <c r="W20" s="35">
        <f t="shared" si="6"/>
        <v>0</v>
      </c>
      <c r="X20" s="124"/>
      <c r="Y20" s="124"/>
      <c r="Z20" s="124"/>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126" t="s">
        <v>89</v>
      </c>
      <c r="C21" s="20">
        <v>2</v>
      </c>
      <c r="D21" s="34"/>
      <c r="E21" s="35">
        <f t="shared" si="1"/>
        <v>0</v>
      </c>
      <c r="F21" s="34"/>
      <c r="G21" s="34"/>
      <c r="H21" s="34"/>
      <c r="I21" s="34"/>
      <c r="J21" s="34"/>
      <c r="K21" s="123">
        <f t="shared" si="2"/>
        <v>2</v>
      </c>
      <c r="L21" s="19">
        <f t="shared" si="3"/>
        <v>2</v>
      </c>
      <c r="M21" s="19">
        <v>0</v>
      </c>
      <c r="N21" s="33">
        <f t="shared" si="0"/>
        <v>0</v>
      </c>
      <c r="O21" s="39"/>
      <c r="P21" s="35">
        <f t="shared" si="4"/>
        <v>0</v>
      </c>
      <c r="Q21" s="39"/>
      <c r="R21" s="39"/>
      <c r="S21" s="39"/>
      <c r="T21" s="33">
        <f t="shared" si="5"/>
        <v>0</v>
      </c>
      <c r="U21" s="124">
        <v>0</v>
      </c>
      <c r="V21" s="124"/>
      <c r="W21" s="35">
        <f t="shared" si="6"/>
        <v>0</v>
      </c>
      <c r="X21" s="124"/>
      <c r="Y21" s="124"/>
      <c r="Z21" s="124"/>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126" t="s">
        <v>90</v>
      </c>
      <c r="C22" s="20">
        <v>3</v>
      </c>
      <c r="D22" s="34"/>
      <c r="E22" s="35">
        <f t="shared" si="1"/>
        <v>0</v>
      </c>
      <c r="F22" s="34"/>
      <c r="G22" s="34"/>
      <c r="H22" s="34"/>
      <c r="I22" s="34"/>
      <c r="J22" s="34"/>
      <c r="K22" s="123">
        <f t="shared" si="2"/>
        <v>3</v>
      </c>
      <c r="L22" s="19">
        <f t="shared" si="3"/>
        <v>3</v>
      </c>
      <c r="M22" s="19">
        <v>0</v>
      </c>
      <c r="N22" s="33">
        <f t="shared" si="0"/>
        <v>0</v>
      </c>
      <c r="O22" s="39"/>
      <c r="P22" s="35">
        <f t="shared" si="4"/>
        <v>0</v>
      </c>
      <c r="Q22" s="39"/>
      <c r="R22" s="39"/>
      <c r="S22" s="39"/>
      <c r="T22" s="33">
        <f t="shared" si="5"/>
        <v>0</v>
      </c>
      <c r="U22" s="124">
        <v>0</v>
      </c>
      <c r="V22" s="124"/>
      <c r="W22" s="35">
        <f t="shared" si="6"/>
        <v>0</v>
      </c>
      <c r="X22" s="124"/>
      <c r="Y22" s="124"/>
      <c r="Z22" s="124"/>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126" t="s">
        <v>91</v>
      </c>
      <c r="C23" s="20">
        <v>0</v>
      </c>
      <c r="D23" s="34"/>
      <c r="E23" s="35">
        <f t="shared" si="1"/>
        <v>0</v>
      </c>
      <c r="F23" s="34"/>
      <c r="G23" s="34"/>
      <c r="H23" s="34"/>
      <c r="I23" s="34"/>
      <c r="J23" s="34"/>
      <c r="K23" s="123">
        <f t="shared" si="2"/>
        <v>0</v>
      </c>
      <c r="L23" s="19">
        <f t="shared" si="3"/>
        <v>0</v>
      </c>
      <c r="M23" s="19">
        <v>0</v>
      </c>
      <c r="N23" s="33">
        <f t="shared" si="0"/>
        <v>0</v>
      </c>
      <c r="O23" s="39"/>
      <c r="P23" s="35">
        <f t="shared" si="4"/>
        <v>0</v>
      </c>
      <c r="Q23" s="39"/>
      <c r="R23" s="39"/>
      <c r="S23" s="39"/>
      <c r="T23" s="33">
        <f t="shared" si="5"/>
        <v>0</v>
      </c>
      <c r="U23" s="124">
        <v>0</v>
      </c>
      <c r="V23" s="124"/>
      <c r="W23" s="35">
        <f t="shared" si="6"/>
        <v>0</v>
      </c>
      <c r="X23" s="124"/>
      <c r="Y23" s="124"/>
      <c r="Z23" s="124"/>
      <c r="AA23" s="37">
        <f t="shared" si="7"/>
        <v>0</v>
      </c>
      <c r="AB23" s="35">
        <f t="shared" si="8"/>
        <v>0</v>
      </c>
      <c r="AC23" s="37">
        <f t="shared" si="9"/>
        <v>0</v>
      </c>
      <c r="AD23" s="37">
        <f t="shared" si="10"/>
        <v>0</v>
      </c>
      <c r="AE23" s="20">
        <f t="shared" si="11"/>
        <v>0</v>
      </c>
      <c r="AF23" s="3"/>
      <c r="AG23" s="3"/>
      <c r="AH23" s="3"/>
      <c r="AI23" s="3"/>
      <c r="AJ23" s="3"/>
      <c r="AK23" s="3"/>
      <c r="AL23" s="3"/>
      <c r="AM23" s="3"/>
      <c r="AN23" s="3"/>
      <c r="AO23" s="3"/>
      <c r="AP23" s="3"/>
    </row>
    <row r="24" spans="1:42" s="4" customFormat="1" ht="25.2" x14ac:dyDescent="0.45">
      <c r="A24" s="19">
        <v>17</v>
      </c>
      <c r="B24" s="126" t="s">
        <v>92</v>
      </c>
      <c r="C24" s="20">
        <v>28</v>
      </c>
      <c r="D24" s="34"/>
      <c r="E24" s="35">
        <f t="shared" si="1"/>
        <v>0</v>
      </c>
      <c r="F24" s="34"/>
      <c r="G24" s="34"/>
      <c r="H24" s="34"/>
      <c r="I24" s="34"/>
      <c r="J24" s="34"/>
      <c r="K24" s="123">
        <f t="shared" si="2"/>
        <v>28</v>
      </c>
      <c r="L24" s="19">
        <f t="shared" si="3"/>
        <v>28</v>
      </c>
      <c r="M24" s="19">
        <v>0</v>
      </c>
      <c r="N24" s="33">
        <f t="shared" si="0"/>
        <v>0</v>
      </c>
      <c r="O24" s="39"/>
      <c r="P24" s="35">
        <f t="shared" si="4"/>
        <v>0</v>
      </c>
      <c r="Q24" s="39"/>
      <c r="R24" s="39"/>
      <c r="S24" s="39"/>
      <c r="T24" s="33">
        <f t="shared" si="5"/>
        <v>0</v>
      </c>
      <c r="U24" s="124">
        <v>0</v>
      </c>
      <c r="V24" s="124"/>
      <c r="W24" s="35">
        <f t="shared" si="6"/>
        <v>0</v>
      </c>
      <c r="X24" s="124"/>
      <c r="Y24" s="124"/>
      <c r="Z24" s="124"/>
      <c r="AA24" s="37">
        <f t="shared" si="7"/>
        <v>0</v>
      </c>
      <c r="AB24" s="35">
        <f t="shared" si="8"/>
        <v>0</v>
      </c>
      <c r="AC24" s="37">
        <f t="shared" si="9"/>
        <v>0</v>
      </c>
      <c r="AD24" s="37">
        <f t="shared" si="10"/>
        <v>0</v>
      </c>
      <c r="AE24" s="20">
        <f t="shared" si="11"/>
        <v>28</v>
      </c>
      <c r="AF24" s="3"/>
      <c r="AG24" s="3"/>
      <c r="AH24" s="3"/>
      <c r="AI24" s="3"/>
      <c r="AJ24" s="3"/>
      <c r="AK24" s="3"/>
      <c r="AL24" s="3"/>
      <c r="AM24" s="3"/>
      <c r="AN24" s="3"/>
      <c r="AO24" s="3"/>
      <c r="AP24" s="3"/>
    </row>
    <row r="25" spans="1:42" s="21" customFormat="1" ht="39.75" customHeight="1" x14ac:dyDescent="0.5">
      <c r="A25" s="90" t="s">
        <v>0</v>
      </c>
      <c r="B25" s="90"/>
      <c r="C25" s="32">
        <f>SUM(C8:C24)</f>
        <v>80</v>
      </c>
      <c r="D25" s="32">
        <f t="shared" ref="D25:AE25" si="12">SUM(D8:D24)</f>
        <v>0</v>
      </c>
      <c r="E25" s="32">
        <f t="shared" si="12"/>
        <v>0</v>
      </c>
      <c r="F25" s="32">
        <f t="shared" si="12"/>
        <v>0</v>
      </c>
      <c r="G25" s="32">
        <f t="shared" si="12"/>
        <v>0</v>
      </c>
      <c r="H25" s="32">
        <f t="shared" si="12"/>
        <v>0</v>
      </c>
      <c r="I25" s="32">
        <f t="shared" si="12"/>
        <v>0</v>
      </c>
      <c r="J25" s="32">
        <f t="shared" si="12"/>
        <v>0</v>
      </c>
      <c r="K25" s="32">
        <f t="shared" si="12"/>
        <v>80</v>
      </c>
      <c r="L25" s="32">
        <f t="shared" si="12"/>
        <v>80</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0</v>
      </c>
      <c r="AC25" s="32">
        <f t="shared" si="12"/>
        <v>0</v>
      </c>
      <c r="AD25" s="32">
        <f t="shared" si="12"/>
        <v>0</v>
      </c>
      <c r="AE25" s="32">
        <f t="shared" si="12"/>
        <v>80</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67" t="s">
        <v>71</v>
      </c>
      <c r="D27" s="67"/>
      <c r="E27" s="67"/>
      <c r="F27" s="67"/>
      <c r="G27" s="67"/>
      <c r="H27" s="67"/>
      <c r="I27" s="67"/>
      <c r="J27" s="67"/>
      <c r="K27" s="58"/>
      <c r="L27" s="58"/>
      <c r="M27" s="58"/>
      <c r="N27" s="58"/>
      <c r="O27" s="58"/>
      <c r="P27" s="58"/>
      <c r="Q27" s="58"/>
      <c r="R27" s="58"/>
      <c r="S27" s="58"/>
      <c r="T27" s="58"/>
      <c r="U27" s="58"/>
      <c r="V27" s="58"/>
      <c r="W27" s="67" t="s">
        <v>72</v>
      </c>
      <c r="X27" s="67"/>
      <c r="Y27" s="67"/>
      <c r="Z27" s="67"/>
      <c r="AA27" s="67"/>
      <c r="AB27" s="67"/>
      <c r="AC27" s="67"/>
      <c r="AD27" s="67"/>
      <c r="AE27" s="58"/>
      <c r="AF27" s="58"/>
      <c r="AG27" s="58"/>
      <c r="AH27" s="58"/>
      <c r="AI27" s="58"/>
      <c r="AJ27" s="58"/>
    </row>
    <row r="28" spans="1:42" s="3" customFormat="1" ht="144" customHeight="1" x14ac:dyDescent="0.35">
      <c r="B28" s="81" t="s">
        <v>67</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A3:AE3"/>
    <mergeCell ref="A25:B25"/>
    <mergeCell ref="A4:A7"/>
    <mergeCell ref="N4:T4"/>
    <mergeCell ref="N5:N7"/>
    <mergeCell ref="O5:O7"/>
    <mergeCell ref="T5:T7"/>
    <mergeCell ref="P5:S5"/>
    <mergeCell ref="Q6:S6"/>
    <mergeCell ref="P6:P7"/>
    <mergeCell ref="K5:M5"/>
    <mergeCell ref="K6:K7"/>
    <mergeCell ref="L6:L7"/>
    <mergeCell ref="M6:M7"/>
    <mergeCell ref="B28:AE28"/>
    <mergeCell ref="AE4:AE7"/>
    <mergeCell ref="C5:C7"/>
    <mergeCell ref="D5:D7"/>
    <mergeCell ref="F6:J6"/>
    <mergeCell ref="E5:J5"/>
    <mergeCell ref="B4:B7"/>
    <mergeCell ref="C4:M4"/>
    <mergeCell ref="C27:J27"/>
    <mergeCell ref="W27:AD27"/>
    <mergeCell ref="B1:G1"/>
    <mergeCell ref="O1:AE1"/>
    <mergeCell ref="U4:AA4"/>
    <mergeCell ref="U5:U7"/>
    <mergeCell ref="V5:V7"/>
    <mergeCell ref="W5:Z5"/>
    <mergeCell ref="AA5:AA7"/>
    <mergeCell ref="W6:W7"/>
    <mergeCell ref="X6:Z6"/>
    <mergeCell ref="AC5:AC7"/>
    <mergeCell ref="AD5:AD7"/>
    <mergeCell ref="AB4:AD4"/>
    <mergeCell ref="AB5:AB7"/>
    <mergeCell ref="E6:E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3" zoomScale="90" zoomScaleNormal="90" zoomScaleSheetLayoutView="70" workbookViewId="0">
      <selection activeCell="A7" sqref="A7:B2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68" t="s">
        <v>74</v>
      </c>
      <c r="B1" s="68"/>
      <c r="C1" s="68"/>
      <c r="D1" s="68"/>
      <c r="E1" s="68"/>
      <c r="F1" s="68"/>
      <c r="G1" s="48"/>
      <c r="H1" s="67" t="s">
        <v>73</v>
      </c>
      <c r="I1" s="67"/>
      <c r="J1" s="67"/>
      <c r="K1" s="67"/>
      <c r="L1" s="67"/>
      <c r="M1" s="67"/>
      <c r="N1" s="67"/>
    </row>
    <row r="3" spans="1:14" s="3" customFormat="1" ht="54.6" customHeight="1" x14ac:dyDescent="0.35">
      <c r="A3" s="100" t="s">
        <v>96</v>
      </c>
      <c r="B3" s="100"/>
      <c r="C3" s="100"/>
      <c r="D3" s="100"/>
      <c r="E3" s="100"/>
      <c r="F3" s="100"/>
      <c r="G3" s="100"/>
      <c r="H3" s="100"/>
      <c r="I3" s="100"/>
      <c r="J3" s="100"/>
      <c r="K3" s="100"/>
      <c r="L3" s="100"/>
      <c r="M3" s="100"/>
      <c r="N3" s="100"/>
    </row>
    <row r="4" spans="1:14" s="5" customFormat="1" ht="28.2" x14ac:dyDescent="0.5">
      <c r="A4" s="95" t="s">
        <v>2</v>
      </c>
      <c r="B4" s="95" t="s">
        <v>1</v>
      </c>
      <c r="C4" s="89" t="s">
        <v>93</v>
      </c>
      <c r="D4" s="90" t="s">
        <v>19</v>
      </c>
      <c r="E4" s="90" t="s">
        <v>20</v>
      </c>
      <c r="F4" s="86" t="s">
        <v>53</v>
      </c>
      <c r="G4" s="87"/>
      <c r="H4" s="87"/>
      <c r="I4" s="87"/>
      <c r="J4" s="87"/>
      <c r="K4" s="87"/>
      <c r="L4" s="87"/>
      <c r="M4" s="88"/>
      <c r="N4" s="90" t="s">
        <v>94</v>
      </c>
    </row>
    <row r="5" spans="1:14" s="5" customFormat="1" ht="29.25" customHeight="1" x14ac:dyDescent="0.5">
      <c r="A5" s="95"/>
      <c r="B5" s="95"/>
      <c r="C5" s="89"/>
      <c r="D5" s="90"/>
      <c r="E5" s="90"/>
      <c r="F5" s="91" t="s">
        <v>27</v>
      </c>
      <c r="G5" s="91" t="s">
        <v>28</v>
      </c>
      <c r="H5" s="91" t="s">
        <v>27</v>
      </c>
      <c r="I5" s="91" t="s">
        <v>28</v>
      </c>
      <c r="J5" s="91" t="s">
        <v>28</v>
      </c>
      <c r="K5" s="91" t="s">
        <v>28</v>
      </c>
      <c r="L5" s="91" t="s">
        <v>27</v>
      </c>
      <c r="M5" s="91" t="s">
        <v>54</v>
      </c>
      <c r="N5" s="90"/>
    </row>
    <row r="6" spans="1:14" s="5" customFormat="1" ht="28.2" x14ac:dyDescent="0.5">
      <c r="A6" s="95"/>
      <c r="B6" s="95"/>
      <c r="C6" s="91"/>
      <c r="D6" s="94"/>
      <c r="E6" s="94"/>
      <c r="F6" s="92"/>
      <c r="G6" s="92"/>
      <c r="H6" s="92"/>
      <c r="I6" s="92"/>
      <c r="J6" s="92"/>
      <c r="K6" s="92"/>
      <c r="L6" s="92"/>
      <c r="M6" s="92"/>
      <c r="N6" s="90"/>
    </row>
    <row r="7" spans="1:14" s="5" customFormat="1" ht="21" customHeight="1" x14ac:dyDescent="0.5">
      <c r="A7" s="20">
        <v>1</v>
      </c>
      <c r="B7" s="126" t="s">
        <v>76</v>
      </c>
      <c r="C7" s="35">
        <v>36</v>
      </c>
      <c r="D7" s="35"/>
      <c r="E7" s="35">
        <f>SUM(F7:M7)</f>
        <v>0</v>
      </c>
      <c r="F7" s="35"/>
      <c r="G7" s="35"/>
      <c r="H7" s="35"/>
      <c r="I7" s="35"/>
      <c r="J7" s="35"/>
      <c r="K7" s="35"/>
      <c r="L7" s="35"/>
      <c r="M7" s="35"/>
      <c r="N7" s="32">
        <f>C7+D7-E7</f>
        <v>36</v>
      </c>
    </row>
    <row r="8" spans="1:14" s="5" customFormat="1" ht="21" customHeight="1" x14ac:dyDescent="0.5">
      <c r="A8" s="19">
        <v>2</v>
      </c>
      <c r="B8" s="126" t="s">
        <v>77</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126" t="s">
        <v>78</v>
      </c>
      <c r="C9" s="35">
        <v>16</v>
      </c>
      <c r="D9" s="35"/>
      <c r="E9" s="35">
        <f t="shared" si="0"/>
        <v>0</v>
      </c>
      <c r="F9" s="35"/>
      <c r="G9" s="35"/>
      <c r="H9" s="35"/>
      <c r="I9" s="35"/>
      <c r="J9" s="35"/>
      <c r="K9" s="35"/>
      <c r="L9" s="35"/>
      <c r="M9" s="35"/>
      <c r="N9" s="32">
        <f t="shared" si="1"/>
        <v>16</v>
      </c>
    </row>
    <row r="10" spans="1:14" s="5" customFormat="1" ht="21" customHeight="1" x14ac:dyDescent="0.5">
      <c r="A10" s="19">
        <v>4</v>
      </c>
      <c r="B10" s="126" t="s">
        <v>79</v>
      </c>
      <c r="C10" s="35">
        <v>38</v>
      </c>
      <c r="D10" s="35"/>
      <c r="E10" s="35">
        <f t="shared" si="0"/>
        <v>0</v>
      </c>
      <c r="F10" s="35"/>
      <c r="G10" s="35"/>
      <c r="H10" s="35"/>
      <c r="I10" s="35"/>
      <c r="J10" s="35"/>
      <c r="K10" s="35"/>
      <c r="L10" s="35"/>
      <c r="M10" s="35"/>
      <c r="N10" s="32">
        <f t="shared" si="1"/>
        <v>38</v>
      </c>
    </row>
    <row r="11" spans="1:14" s="5" customFormat="1" ht="21" customHeight="1" x14ac:dyDescent="0.5">
      <c r="A11" s="19">
        <v>5</v>
      </c>
      <c r="B11" s="126" t="s">
        <v>80</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126" t="s">
        <v>81</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126" t="s">
        <v>82</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126" t="s">
        <v>83</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126" t="s">
        <v>84</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126" t="s">
        <v>85</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126" t="s">
        <v>86</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126" t="s">
        <v>87</v>
      </c>
      <c r="C18" s="35">
        <v>38</v>
      </c>
      <c r="D18" s="35"/>
      <c r="E18" s="35">
        <f t="shared" si="0"/>
        <v>0</v>
      </c>
      <c r="F18" s="35"/>
      <c r="G18" s="35"/>
      <c r="H18" s="35"/>
      <c r="I18" s="35"/>
      <c r="J18" s="35"/>
      <c r="K18" s="35"/>
      <c r="L18" s="35"/>
      <c r="M18" s="35"/>
      <c r="N18" s="32">
        <f t="shared" si="1"/>
        <v>38</v>
      </c>
    </row>
    <row r="19" spans="1:14" s="5" customFormat="1" ht="21" customHeight="1" x14ac:dyDescent="0.5">
      <c r="A19" s="19">
        <v>13</v>
      </c>
      <c r="B19" s="126" t="s">
        <v>88</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126" t="s">
        <v>89</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126" t="s">
        <v>90</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126" t="s">
        <v>91</v>
      </c>
      <c r="C22" s="34">
        <v>17</v>
      </c>
      <c r="D22" s="34"/>
      <c r="E22" s="35">
        <f t="shared" si="0"/>
        <v>0</v>
      </c>
      <c r="F22" s="34"/>
      <c r="G22" s="34"/>
      <c r="H22" s="34"/>
      <c r="I22" s="34"/>
      <c r="J22" s="34"/>
      <c r="K22" s="34"/>
      <c r="L22" s="34"/>
      <c r="M22" s="34"/>
      <c r="N22" s="32">
        <f t="shared" si="1"/>
        <v>17</v>
      </c>
    </row>
    <row r="23" spans="1:14" s="5" customFormat="1" ht="21" customHeight="1" x14ac:dyDescent="0.5">
      <c r="A23" s="19">
        <v>17</v>
      </c>
      <c r="B23" s="126" t="s">
        <v>92</v>
      </c>
      <c r="C23" s="34">
        <v>87</v>
      </c>
      <c r="D23" s="34"/>
      <c r="E23" s="35">
        <f t="shared" si="0"/>
        <v>0</v>
      </c>
      <c r="F23" s="34"/>
      <c r="G23" s="34"/>
      <c r="H23" s="34"/>
      <c r="I23" s="34"/>
      <c r="J23" s="34"/>
      <c r="K23" s="34"/>
      <c r="L23" s="34"/>
      <c r="M23" s="34"/>
      <c r="N23" s="32">
        <f t="shared" si="1"/>
        <v>87</v>
      </c>
    </row>
    <row r="24" spans="1:14" s="22" customFormat="1" ht="21" customHeight="1" x14ac:dyDescent="0.45">
      <c r="A24" s="90" t="s">
        <v>0</v>
      </c>
      <c r="B24" s="90"/>
      <c r="C24" s="32">
        <f>SUM(C7:C23)</f>
        <v>533</v>
      </c>
      <c r="D24" s="32">
        <f t="shared" ref="D24:N24" si="2">SUM(D7:D23)</f>
        <v>0</v>
      </c>
      <c r="E24" s="32">
        <f t="shared" si="2"/>
        <v>0</v>
      </c>
      <c r="F24" s="32">
        <f t="shared" si="2"/>
        <v>0</v>
      </c>
      <c r="G24" s="32">
        <f t="shared" si="2"/>
        <v>0</v>
      </c>
      <c r="H24" s="32">
        <f t="shared" si="2"/>
        <v>0</v>
      </c>
      <c r="I24" s="32">
        <f t="shared" si="2"/>
        <v>0</v>
      </c>
      <c r="J24" s="32">
        <f t="shared" si="2"/>
        <v>0</v>
      </c>
      <c r="K24" s="32">
        <f t="shared" si="2"/>
        <v>0</v>
      </c>
      <c r="L24" s="32">
        <f t="shared" si="2"/>
        <v>0</v>
      </c>
      <c r="M24" s="32">
        <f t="shared" si="2"/>
        <v>0</v>
      </c>
      <c r="N24" s="32">
        <f t="shared" si="2"/>
        <v>533</v>
      </c>
    </row>
    <row r="25" spans="1:14" s="3" customFormat="1" ht="47.25" customHeight="1" x14ac:dyDescent="0.35">
      <c r="B25" s="101" t="s">
        <v>71</v>
      </c>
      <c r="C25" s="101"/>
      <c r="D25" s="101"/>
      <c r="E25" s="101"/>
      <c r="F25" s="58"/>
      <c r="G25" s="67" t="s">
        <v>72</v>
      </c>
      <c r="H25" s="67"/>
      <c r="I25" s="67"/>
      <c r="J25" s="67"/>
      <c r="K25" s="67"/>
      <c r="L25" s="67"/>
      <c r="M25" s="67"/>
      <c r="N25" s="67"/>
    </row>
    <row r="26" spans="1:14" s="3" customFormat="1" ht="111" customHeight="1" x14ac:dyDescent="0.35">
      <c r="B26" s="81" t="s">
        <v>68</v>
      </c>
      <c r="C26" s="81"/>
      <c r="D26" s="81"/>
      <c r="E26" s="81"/>
      <c r="F26" s="81"/>
      <c r="G26" s="81"/>
      <c r="H26" s="81"/>
      <c r="I26" s="81"/>
      <c r="J26" s="81"/>
      <c r="K26" s="81"/>
      <c r="L26" s="81"/>
      <c r="M26" s="81"/>
      <c r="N26" s="8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C4" sqref="C4:C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68" t="s">
        <v>74</v>
      </c>
      <c r="B1" s="68"/>
      <c r="C1" s="68"/>
      <c r="D1" s="68"/>
      <c r="E1" s="48"/>
      <c r="F1" s="67" t="s">
        <v>73</v>
      </c>
      <c r="G1" s="67"/>
      <c r="H1" s="67"/>
      <c r="I1" s="67"/>
      <c r="J1" s="67"/>
      <c r="K1" s="67"/>
      <c r="L1" s="58"/>
      <c r="M1" s="58"/>
      <c r="N1" s="58"/>
    </row>
    <row r="3" spans="1:14" s="8" customFormat="1" ht="46.2" customHeight="1" x14ac:dyDescent="0.35">
      <c r="A3" s="103" t="s">
        <v>97</v>
      </c>
      <c r="B3" s="104"/>
      <c r="C3" s="104"/>
      <c r="D3" s="104"/>
      <c r="E3" s="104"/>
      <c r="F3" s="104"/>
      <c r="G3" s="104"/>
      <c r="H3" s="104"/>
      <c r="I3" s="104"/>
      <c r="J3" s="104"/>
      <c r="K3" s="104"/>
      <c r="L3" s="6"/>
      <c r="M3" s="6"/>
    </row>
    <row r="4" spans="1:14" s="9" customFormat="1" ht="21" x14ac:dyDescent="0.4">
      <c r="A4" s="94" t="s">
        <v>2</v>
      </c>
      <c r="B4" s="94" t="s">
        <v>1</v>
      </c>
      <c r="C4" s="89" t="s">
        <v>93</v>
      </c>
      <c r="D4" s="105" t="s">
        <v>19</v>
      </c>
      <c r="E4" s="105" t="s">
        <v>20</v>
      </c>
      <c r="F4" s="105"/>
      <c r="G4" s="105"/>
      <c r="H4" s="105"/>
      <c r="I4" s="90" t="s">
        <v>94</v>
      </c>
      <c r="J4" s="94" t="s">
        <v>4</v>
      </c>
      <c r="K4" s="94" t="s">
        <v>69</v>
      </c>
      <c r="L4" s="17"/>
      <c r="M4" s="17"/>
    </row>
    <row r="5" spans="1:14" s="9" customFormat="1" ht="21" x14ac:dyDescent="0.4">
      <c r="A5" s="95"/>
      <c r="B5" s="95"/>
      <c r="C5" s="89"/>
      <c r="D5" s="105"/>
      <c r="E5" s="106" t="s">
        <v>22</v>
      </c>
      <c r="F5" s="105" t="s">
        <v>21</v>
      </c>
      <c r="G5" s="105"/>
      <c r="H5" s="105"/>
      <c r="I5" s="90"/>
      <c r="J5" s="95"/>
      <c r="K5" s="95"/>
      <c r="L5" s="17"/>
      <c r="M5" s="17"/>
    </row>
    <row r="6" spans="1:14" s="9" customFormat="1" ht="21" x14ac:dyDescent="0.4">
      <c r="A6" s="95"/>
      <c r="B6" s="95"/>
      <c r="C6" s="91"/>
      <c r="D6" s="106"/>
      <c r="E6" s="108"/>
      <c r="F6" s="127" t="s">
        <v>28</v>
      </c>
      <c r="G6" s="127" t="s">
        <v>30</v>
      </c>
      <c r="H6" s="127" t="s">
        <v>29</v>
      </c>
      <c r="I6" s="94"/>
      <c r="J6" s="95"/>
      <c r="K6" s="95"/>
      <c r="L6" s="17"/>
      <c r="M6" s="17"/>
    </row>
    <row r="7" spans="1:14" s="9" customFormat="1" ht="24.6" customHeight="1" x14ac:dyDescent="0.4">
      <c r="A7" s="20">
        <v>1</v>
      </c>
      <c r="B7" s="126" t="s">
        <v>76</v>
      </c>
      <c r="C7" s="35">
        <v>0</v>
      </c>
      <c r="D7" s="38"/>
      <c r="E7" s="38">
        <f>SUM(F7:H7)</f>
        <v>0</v>
      </c>
      <c r="F7" s="38"/>
      <c r="G7" s="38"/>
      <c r="H7" s="38"/>
      <c r="I7" s="32">
        <f>C7+D7-E7</f>
        <v>0</v>
      </c>
      <c r="J7" s="32">
        <f>I7</f>
        <v>0</v>
      </c>
      <c r="K7" s="32">
        <v>0</v>
      </c>
      <c r="L7" s="17"/>
      <c r="M7" s="17"/>
    </row>
    <row r="8" spans="1:14" s="9" customFormat="1" ht="24.6" customHeight="1" x14ac:dyDescent="0.4">
      <c r="A8" s="20">
        <v>2</v>
      </c>
      <c r="B8" s="126" t="s">
        <v>77</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126" t="s">
        <v>78</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126" t="s">
        <v>79</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126" t="s">
        <v>80</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126" t="s">
        <v>81</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126" t="s">
        <v>82</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126" t="s">
        <v>83</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126" t="s">
        <v>84</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126" t="s">
        <v>85</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126" t="s">
        <v>86</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126" t="s">
        <v>87</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126" t="s">
        <v>88</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126" t="s">
        <v>89</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126" t="s">
        <v>90</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126" t="s">
        <v>91</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126" t="s">
        <v>92</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6" t="s">
        <v>0</v>
      </c>
      <c r="B24" s="88"/>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01" t="s">
        <v>71</v>
      </c>
      <c r="B25" s="101"/>
      <c r="C25" s="101"/>
      <c r="D25" s="101"/>
      <c r="E25" s="58"/>
      <c r="F25" s="101" t="s">
        <v>72</v>
      </c>
      <c r="G25" s="101"/>
      <c r="H25" s="101"/>
      <c r="I25" s="101"/>
      <c r="J25" s="101"/>
      <c r="K25" s="101"/>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topLeftCell="A2" zoomScale="80" zoomScaleNormal="80" zoomScaleSheetLayoutView="70" workbookViewId="0">
      <selection activeCell="B6" sqref="B6:B22"/>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68" t="s">
        <v>74</v>
      </c>
      <c r="B1" s="68"/>
      <c r="C1" s="68"/>
      <c r="D1" s="68"/>
      <c r="E1" s="68"/>
      <c r="F1" s="68"/>
      <c r="G1" s="48"/>
      <c r="H1" s="67" t="s">
        <v>73</v>
      </c>
      <c r="I1" s="67"/>
      <c r="J1" s="67"/>
      <c r="K1" s="67"/>
      <c r="L1" s="67"/>
      <c r="M1" s="67"/>
      <c r="N1" s="67"/>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00" t="s">
        <v>95</v>
      </c>
      <c r="B3" s="100"/>
      <c r="C3" s="100"/>
      <c r="D3" s="100"/>
      <c r="E3" s="100"/>
      <c r="F3" s="100"/>
      <c r="G3" s="100"/>
      <c r="H3" s="100"/>
      <c r="I3" s="100"/>
      <c r="J3" s="100"/>
      <c r="K3" s="100"/>
      <c r="L3" s="100"/>
      <c r="M3" s="100"/>
      <c r="N3" s="100"/>
    </row>
    <row r="4" spans="1:30" s="5" customFormat="1" ht="33.75" customHeight="1" x14ac:dyDescent="0.5">
      <c r="A4" s="94" t="s">
        <v>2</v>
      </c>
      <c r="B4" s="94" t="s">
        <v>1</v>
      </c>
      <c r="C4" s="89" t="s">
        <v>93</v>
      </c>
      <c r="D4" s="90" t="s">
        <v>19</v>
      </c>
      <c r="E4" s="90" t="s">
        <v>20</v>
      </c>
      <c r="F4" s="90" t="s">
        <v>53</v>
      </c>
      <c r="G4" s="90"/>
      <c r="H4" s="90"/>
      <c r="I4" s="90"/>
      <c r="J4" s="90"/>
      <c r="K4" s="90"/>
      <c r="L4" s="90"/>
      <c r="M4" s="90"/>
      <c r="N4" s="89" t="s">
        <v>94</v>
      </c>
    </row>
    <row r="5" spans="1:30" s="5" customFormat="1" ht="28.2" x14ac:dyDescent="0.5">
      <c r="A5" s="95"/>
      <c r="B5" s="95"/>
      <c r="C5" s="91"/>
      <c r="D5" s="94"/>
      <c r="E5" s="94"/>
      <c r="F5" s="36" t="s">
        <v>48</v>
      </c>
      <c r="G5" s="36" t="s">
        <v>49</v>
      </c>
      <c r="H5" s="36" t="s">
        <v>16</v>
      </c>
      <c r="I5" s="36" t="s">
        <v>49</v>
      </c>
      <c r="J5" s="36" t="s">
        <v>26</v>
      </c>
      <c r="K5" s="36" t="s">
        <v>26</v>
      </c>
      <c r="L5" s="36" t="s">
        <v>26</v>
      </c>
      <c r="M5" s="36" t="s">
        <v>16</v>
      </c>
      <c r="N5" s="91"/>
    </row>
    <row r="6" spans="1:30" s="5" customFormat="1" ht="21.6" customHeight="1" x14ac:dyDescent="0.5">
      <c r="A6" s="20">
        <v>1</v>
      </c>
      <c r="B6" s="128" t="s">
        <v>76</v>
      </c>
      <c r="C6" s="34">
        <v>0</v>
      </c>
      <c r="D6" s="34"/>
      <c r="E6" s="34">
        <f>SUM(F6:M6)</f>
        <v>0</v>
      </c>
      <c r="F6" s="34"/>
      <c r="G6" s="34"/>
      <c r="H6" s="34"/>
      <c r="I6" s="34"/>
      <c r="J6" s="34"/>
      <c r="K6" s="34"/>
      <c r="L6" s="34"/>
      <c r="M6" s="34"/>
      <c r="N6" s="35">
        <f>C6+D6-E6</f>
        <v>0</v>
      </c>
    </row>
    <row r="7" spans="1:30" s="5" customFormat="1" ht="21.6" customHeight="1" x14ac:dyDescent="0.5">
      <c r="A7" s="20">
        <v>2</v>
      </c>
      <c r="B7" s="128" t="s">
        <v>77</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128" t="s">
        <v>78</v>
      </c>
      <c r="C8" s="34">
        <v>0</v>
      </c>
      <c r="D8" s="34"/>
      <c r="E8" s="34">
        <f t="shared" si="0"/>
        <v>0</v>
      </c>
      <c r="F8" s="34"/>
      <c r="G8" s="34"/>
      <c r="H8" s="34"/>
      <c r="I8" s="34"/>
      <c r="J8" s="34"/>
      <c r="K8" s="34"/>
      <c r="L8" s="34"/>
      <c r="M8" s="34"/>
      <c r="N8" s="35">
        <f t="shared" si="1"/>
        <v>0</v>
      </c>
    </row>
    <row r="9" spans="1:30" s="5" customFormat="1" ht="21.6" customHeight="1" x14ac:dyDescent="0.5">
      <c r="A9" s="20">
        <v>4</v>
      </c>
      <c r="B9" s="128" t="s">
        <v>79</v>
      </c>
      <c r="C9" s="34">
        <v>0</v>
      </c>
      <c r="D9" s="34"/>
      <c r="E9" s="34">
        <f t="shared" si="0"/>
        <v>0</v>
      </c>
      <c r="F9" s="34"/>
      <c r="G9" s="34"/>
      <c r="H9" s="34"/>
      <c r="I9" s="34"/>
      <c r="J9" s="34"/>
      <c r="K9" s="34"/>
      <c r="L9" s="34"/>
      <c r="M9" s="34"/>
      <c r="N9" s="35">
        <f t="shared" si="1"/>
        <v>0</v>
      </c>
    </row>
    <row r="10" spans="1:30" s="5" customFormat="1" ht="21.6" customHeight="1" x14ac:dyDescent="0.5">
      <c r="A10" s="20">
        <v>5</v>
      </c>
      <c r="B10" s="128" t="s">
        <v>80</v>
      </c>
      <c r="C10" s="34">
        <v>0</v>
      </c>
      <c r="D10" s="34"/>
      <c r="E10" s="34">
        <f t="shared" si="0"/>
        <v>0</v>
      </c>
      <c r="F10" s="34"/>
      <c r="G10" s="34"/>
      <c r="H10" s="34"/>
      <c r="I10" s="34"/>
      <c r="J10" s="34"/>
      <c r="K10" s="34"/>
      <c r="L10" s="34"/>
      <c r="M10" s="34"/>
      <c r="N10" s="35">
        <f t="shared" si="1"/>
        <v>0</v>
      </c>
    </row>
    <row r="11" spans="1:30" s="5" customFormat="1" ht="21.6" customHeight="1" x14ac:dyDescent="0.5">
      <c r="A11" s="20">
        <v>6</v>
      </c>
      <c r="B11" s="128" t="s">
        <v>81</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128" t="s">
        <v>82</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128" t="s">
        <v>83</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128" t="s">
        <v>84</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128" t="s">
        <v>85</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128" t="s">
        <v>86</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128" t="s">
        <v>87</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128" t="s">
        <v>88</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128" t="s">
        <v>89</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128" t="s">
        <v>90</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128" t="s">
        <v>91</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128" t="s">
        <v>92</v>
      </c>
      <c r="C22" s="34">
        <v>0</v>
      </c>
      <c r="D22" s="34"/>
      <c r="E22" s="34">
        <f t="shared" si="0"/>
        <v>0</v>
      </c>
      <c r="F22" s="34"/>
      <c r="G22" s="34"/>
      <c r="H22" s="34"/>
      <c r="I22" s="34"/>
      <c r="J22" s="34"/>
      <c r="K22" s="34"/>
      <c r="L22" s="34"/>
      <c r="M22" s="34"/>
      <c r="N22" s="35">
        <f t="shared" si="1"/>
        <v>0</v>
      </c>
    </row>
    <row r="23" spans="1:21" s="22" customFormat="1" ht="21.6" customHeight="1" x14ac:dyDescent="0.45">
      <c r="A23" s="102" t="s">
        <v>0</v>
      </c>
      <c r="B23" s="102"/>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01" t="s">
        <v>71</v>
      </c>
      <c r="C24" s="101"/>
      <c r="D24" s="101"/>
      <c r="E24" s="101"/>
      <c r="F24" s="58"/>
      <c r="G24" s="67" t="s">
        <v>72</v>
      </c>
      <c r="H24" s="67"/>
      <c r="I24" s="67"/>
      <c r="J24" s="67"/>
      <c r="K24" s="67"/>
      <c r="L24" s="67"/>
      <c r="M24" s="67"/>
      <c r="N24" s="67"/>
      <c r="O24" s="58"/>
      <c r="P24" s="58"/>
      <c r="Q24" s="58"/>
      <c r="R24" s="58"/>
      <c r="S24" s="58"/>
      <c r="T24" s="58"/>
      <c r="U24" s="58"/>
    </row>
    <row r="25" spans="1:21" s="3" customFormat="1" ht="123.75" customHeight="1" x14ac:dyDescent="0.35">
      <c r="B25" s="81" t="s">
        <v>55</v>
      </c>
      <c r="C25" s="81"/>
      <c r="D25" s="81"/>
      <c r="E25" s="81"/>
      <c r="F25" s="81"/>
      <c r="G25" s="81"/>
      <c r="H25" s="81"/>
      <c r="I25" s="81"/>
      <c r="J25" s="81"/>
      <c r="K25" s="81"/>
      <c r="L25" s="81"/>
      <c r="M25" s="81"/>
      <c r="N25" s="81"/>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B8" sqref="B8"/>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68" t="s">
        <v>74</v>
      </c>
      <c r="B1" s="68"/>
      <c r="C1" s="68"/>
      <c r="D1" s="68"/>
      <c r="E1" s="48"/>
      <c r="F1" s="67" t="s">
        <v>73</v>
      </c>
      <c r="G1" s="67"/>
      <c r="H1" s="67"/>
      <c r="I1" s="67"/>
      <c r="J1" s="67"/>
      <c r="K1" s="67"/>
      <c r="L1" s="67"/>
      <c r="M1" s="67"/>
      <c r="N1" s="67"/>
      <c r="O1" s="67"/>
      <c r="P1" s="67"/>
      <c r="Q1" s="67"/>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13" t="s">
        <v>98</v>
      </c>
      <c r="B3" s="113"/>
      <c r="C3" s="113"/>
      <c r="D3" s="113"/>
      <c r="E3" s="113"/>
      <c r="F3" s="113"/>
      <c r="G3" s="113"/>
      <c r="H3" s="113"/>
      <c r="I3" s="113"/>
      <c r="J3" s="113"/>
      <c r="K3" s="113"/>
      <c r="L3" s="113"/>
      <c r="M3" s="113"/>
      <c r="N3" s="113"/>
      <c r="O3" s="113"/>
      <c r="P3" s="113"/>
      <c r="Q3" s="113"/>
      <c r="R3" s="12"/>
      <c r="S3" s="12"/>
    </row>
    <row r="4" spans="1:19" s="25" customFormat="1" ht="39.6" customHeight="1" x14ac:dyDescent="0.35">
      <c r="A4" s="106" t="s">
        <v>2</v>
      </c>
      <c r="B4" s="106" t="s">
        <v>1</v>
      </c>
      <c r="C4" s="105" t="s">
        <v>15</v>
      </c>
      <c r="D4" s="105"/>
      <c r="E4" s="105"/>
      <c r="F4" s="105"/>
      <c r="G4" s="105"/>
      <c r="H4" s="105"/>
      <c r="I4" s="105"/>
      <c r="J4" s="105" t="s">
        <v>35</v>
      </c>
      <c r="K4" s="105"/>
      <c r="L4" s="105"/>
      <c r="M4" s="105"/>
      <c r="N4" s="105"/>
      <c r="O4" s="105"/>
      <c r="P4" s="105"/>
      <c r="Q4" s="105" t="s">
        <v>34</v>
      </c>
      <c r="R4" s="14"/>
      <c r="S4" s="14"/>
    </row>
    <row r="5" spans="1:19" s="25" customFormat="1" ht="36" customHeight="1" x14ac:dyDescent="0.35">
      <c r="A5" s="108"/>
      <c r="B5" s="108"/>
      <c r="C5" s="112" t="s">
        <v>103</v>
      </c>
      <c r="D5" s="106" t="s">
        <v>19</v>
      </c>
      <c r="E5" s="109" t="s">
        <v>20</v>
      </c>
      <c r="F5" s="110"/>
      <c r="G5" s="110"/>
      <c r="H5" s="111"/>
      <c r="I5" s="112" t="s">
        <v>94</v>
      </c>
      <c r="J5" s="112" t="s">
        <v>103</v>
      </c>
      <c r="K5" s="106" t="s">
        <v>19</v>
      </c>
      <c r="L5" s="109" t="s">
        <v>20</v>
      </c>
      <c r="M5" s="110"/>
      <c r="N5" s="110"/>
      <c r="O5" s="111"/>
      <c r="P5" s="112" t="s">
        <v>94</v>
      </c>
      <c r="Q5" s="105"/>
      <c r="R5" s="14"/>
      <c r="S5" s="14"/>
    </row>
    <row r="6" spans="1:19" s="25" customFormat="1" x14ac:dyDescent="0.35">
      <c r="A6" s="108"/>
      <c r="B6" s="108"/>
      <c r="C6" s="112"/>
      <c r="D6" s="108"/>
      <c r="E6" s="106" t="s">
        <v>22</v>
      </c>
      <c r="F6" s="109" t="s">
        <v>21</v>
      </c>
      <c r="G6" s="110"/>
      <c r="H6" s="111"/>
      <c r="I6" s="112"/>
      <c r="J6" s="112"/>
      <c r="K6" s="108"/>
      <c r="L6" s="106" t="s">
        <v>22</v>
      </c>
      <c r="M6" s="109" t="s">
        <v>21</v>
      </c>
      <c r="N6" s="110"/>
      <c r="O6" s="111"/>
      <c r="P6" s="112"/>
      <c r="Q6" s="105"/>
      <c r="R6" s="14"/>
      <c r="S6" s="14"/>
    </row>
    <row r="7" spans="1:19" s="25" customFormat="1" ht="30.6" customHeight="1" x14ac:dyDescent="0.35">
      <c r="A7" s="107"/>
      <c r="B7" s="107"/>
      <c r="C7" s="112"/>
      <c r="D7" s="107"/>
      <c r="E7" s="107"/>
      <c r="F7" s="38" t="s">
        <v>31</v>
      </c>
      <c r="G7" s="38" t="s">
        <v>32</v>
      </c>
      <c r="H7" s="38" t="s">
        <v>31</v>
      </c>
      <c r="I7" s="112"/>
      <c r="J7" s="112"/>
      <c r="K7" s="107"/>
      <c r="L7" s="107"/>
      <c r="M7" s="38" t="s">
        <v>31</v>
      </c>
      <c r="N7" s="38" t="s">
        <v>31</v>
      </c>
      <c r="O7" s="38" t="s">
        <v>33</v>
      </c>
      <c r="P7" s="112"/>
      <c r="Q7" s="105"/>
      <c r="R7" s="14"/>
      <c r="S7" s="14"/>
    </row>
    <row r="8" spans="1:19" s="25" customFormat="1" ht="36" x14ac:dyDescent="0.35">
      <c r="A8" s="26">
        <v>1</v>
      </c>
      <c r="B8" s="45" t="s">
        <v>104</v>
      </c>
      <c r="C8" s="43">
        <v>1</v>
      </c>
      <c r="D8" s="38"/>
      <c r="E8" s="38">
        <f>SUM(F8:H8)</f>
        <v>0</v>
      </c>
      <c r="F8" s="44"/>
      <c r="G8" s="44"/>
      <c r="H8" s="44"/>
      <c r="I8" s="43">
        <f>C8+D8-E8</f>
        <v>1</v>
      </c>
      <c r="J8" s="42">
        <v>1</v>
      </c>
      <c r="K8" s="38"/>
      <c r="L8" s="38">
        <f>SUM(M8:O8)</f>
        <v>0</v>
      </c>
      <c r="M8" s="38"/>
      <c r="N8" s="38"/>
      <c r="O8" s="38"/>
      <c r="P8" s="42">
        <f>J8+K8-L8</f>
        <v>1</v>
      </c>
      <c r="Q8" s="42">
        <f>P8+I8</f>
        <v>2</v>
      </c>
      <c r="R8" s="14"/>
      <c r="S8" s="14"/>
    </row>
    <row r="9" spans="1:19" s="25" customFormat="1" x14ac:dyDescent="0.35">
      <c r="A9" s="26">
        <v>2</v>
      </c>
      <c r="B9" s="128" t="s">
        <v>76</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128" t="s">
        <v>77</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128" t="s">
        <v>78</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128" t="s">
        <v>79</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128" t="s">
        <v>80</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128" t="s">
        <v>81</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128" t="s">
        <v>82</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128" t="s">
        <v>83</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128" t="s">
        <v>84</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128" t="s">
        <v>85</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128" t="s">
        <v>86</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128" t="s">
        <v>87</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128" t="s">
        <v>88</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128" t="s">
        <v>89</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128" t="s">
        <v>90</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128" t="s">
        <v>91</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128" t="s">
        <v>92</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09" t="s">
        <v>0</v>
      </c>
      <c r="B26" s="111"/>
      <c r="C26" s="42">
        <f>SUM(C8:C25)</f>
        <v>1</v>
      </c>
      <c r="D26" s="42">
        <f>SUM(D8:D25)</f>
        <v>0</v>
      </c>
      <c r="E26" s="42">
        <f>SUM(E8:E25)</f>
        <v>0</v>
      </c>
      <c r="F26" s="42">
        <f>SUM(F8:F25)</f>
        <v>0</v>
      </c>
      <c r="G26" s="42">
        <f>SUM(G8:G25)</f>
        <v>0</v>
      </c>
      <c r="H26" s="42">
        <f>SUM(H8:H25)</f>
        <v>0</v>
      </c>
      <c r="I26" s="42">
        <f>SUM(I8:I25)</f>
        <v>1</v>
      </c>
      <c r="J26" s="42">
        <f>SUM(J8:J25)</f>
        <v>1</v>
      </c>
      <c r="K26" s="42">
        <f>SUM(K8:K25)</f>
        <v>0</v>
      </c>
      <c r="L26" s="42">
        <f>SUM(L8:L25)</f>
        <v>0</v>
      </c>
      <c r="M26" s="42">
        <f>SUM(M8:M25)</f>
        <v>0</v>
      </c>
      <c r="N26" s="42">
        <f>SUM(N8:N25)</f>
        <v>0</v>
      </c>
      <c r="O26" s="42">
        <f>SUM(O8:O25)</f>
        <v>0</v>
      </c>
      <c r="P26" s="42">
        <f>SUM(P8:P25)</f>
        <v>1</v>
      </c>
      <c r="Q26" s="42">
        <f>SUM(Q8:Q25)</f>
        <v>2</v>
      </c>
    </row>
    <row r="27" spans="1:19" s="10" customFormat="1" ht="54" customHeight="1" x14ac:dyDescent="0.35">
      <c r="A27" s="101" t="s">
        <v>71</v>
      </c>
      <c r="B27" s="101"/>
      <c r="C27" s="101"/>
      <c r="D27" s="101"/>
      <c r="E27" s="58"/>
      <c r="G27" s="60"/>
      <c r="H27" s="60"/>
      <c r="I27" s="101" t="s">
        <v>72</v>
      </c>
      <c r="J27" s="101"/>
      <c r="K27" s="101"/>
      <c r="L27" s="101"/>
      <c r="M27" s="101"/>
      <c r="N27" s="101"/>
      <c r="O27" s="101"/>
      <c r="P27" s="101"/>
      <c r="Q27" s="101"/>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zoomScale="110" zoomScaleNormal="110" zoomScaleSheetLayoutView="70" workbookViewId="0">
      <selection activeCell="I5" sqref="I5:I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68" t="s">
        <v>74</v>
      </c>
      <c r="B1" s="68"/>
      <c r="C1" s="68"/>
      <c r="D1" s="68"/>
      <c r="E1" s="48"/>
      <c r="F1" s="67" t="s">
        <v>73</v>
      </c>
      <c r="G1" s="67"/>
      <c r="H1" s="67"/>
      <c r="I1" s="67"/>
      <c r="J1" s="67"/>
      <c r="K1" s="67"/>
      <c r="L1" s="67"/>
      <c r="M1" s="67"/>
      <c r="N1" s="67"/>
      <c r="O1" s="67"/>
      <c r="P1" s="67"/>
      <c r="Q1" s="67"/>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13" t="s">
        <v>99</v>
      </c>
      <c r="B3" s="113"/>
      <c r="C3" s="113"/>
      <c r="D3" s="113"/>
      <c r="E3" s="113"/>
      <c r="F3" s="113"/>
      <c r="G3" s="113"/>
      <c r="H3" s="113"/>
      <c r="I3" s="113"/>
      <c r="J3" s="113"/>
      <c r="K3" s="113"/>
      <c r="L3" s="113"/>
      <c r="M3" s="113"/>
      <c r="N3" s="113"/>
      <c r="O3" s="113"/>
      <c r="P3" s="113"/>
      <c r="Q3" s="113"/>
      <c r="R3" s="12"/>
      <c r="S3" s="12"/>
    </row>
    <row r="4" spans="1:19" s="25" customFormat="1" ht="47.25" customHeight="1" x14ac:dyDescent="0.35">
      <c r="A4" s="106" t="s">
        <v>2</v>
      </c>
      <c r="B4" s="106" t="s">
        <v>1</v>
      </c>
      <c r="C4" s="105" t="s">
        <v>36</v>
      </c>
      <c r="D4" s="105"/>
      <c r="E4" s="105"/>
      <c r="F4" s="105"/>
      <c r="G4" s="105"/>
      <c r="H4" s="105"/>
      <c r="I4" s="105"/>
      <c r="J4" s="105" t="s">
        <v>37</v>
      </c>
      <c r="K4" s="105"/>
      <c r="L4" s="105"/>
      <c r="M4" s="105"/>
      <c r="N4" s="105"/>
      <c r="O4" s="105"/>
      <c r="P4" s="105"/>
      <c r="Q4" s="105" t="s">
        <v>38</v>
      </c>
      <c r="R4" s="14"/>
      <c r="S4" s="14"/>
    </row>
    <row r="5" spans="1:19" s="25" customFormat="1" x14ac:dyDescent="0.35">
      <c r="A5" s="108"/>
      <c r="B5" s="108"/>
      <c r="C5" s="112" t="s">
        <v>103</v>
      </c>
      <c r="D5" s="106" t="s">
        <v>19</v>
      </c>
      <c r="E5" s="109" t="s">
        <v>20</v>
      </c>
      <c r="F5" s="110"/>
      <c r="G5" s="110"/>
      <c r="H5" s="111"/>
      <c r="I5" s="112" t="s">
        <v>94</v>
      </c>
      <c r="J5" s="112" t="s">
        <v>103</v>
      </c>
      <c r="K5" s="106" t="s">
        <v>19</v>
      </c>
      <c r="L5" s="109" t="s">
        <v>20</v>
      </c>
      <c r="M5" s="110"/>
      <c r="N5" s="110"/>
      <c r="O5" s="111"/>
      <c r="P5" s="112" t="s">
        <v>94</v>
      </c>
      <c r="Q5" s="105"/>
      <c r="R5" s="14"/>
      <c r="S5" s="14"/>
    </row>
    <row r="6" spans="1:19" s="25" customFormat="1" ht="42" customHeight="1" x14ac:dyDescent="0.35">
      <c r="A6" s="108"/>
      <c r="B6" s="108"/>
      <c r="C6" s="112"/>
      <c r="D6" s="108"/>
      <c r="E6" s="106" t="s">
        <v>22</v>
      </c>
      <c r="F6" s="109" t="s">
        <v>21</v>
      </c>
      <c r="G6" s="110"/>
      <c r="H6" s="111"/>
      <c r="I6" s="112"/>
      <c r="J6" s="112"/>
      <c r="K6" s="108"/>
      <c r="L6" s="106" t="s">
        <v>22</v>
      </c>
      <c r="M6" s="109" t="s">
        <v>21</v>
      </c>
      <c r="N6" s="110"/>
      <c r="O6" s="111"/>
      <c r="P6" s="112"/>
      <c r="Q6" s="105"/>
      <c r="R6" s="14"/>
      <c r="S6" s="14"/>
    </row>
    <row r="7" spans="1:19" s="25" customFormat="1" x14ac:dyDescent="0.35">
      <c r="A7" s="107"/>
      <c r="B7" s="107"/>
      <c r="C7" s="112"/>
      <c r="D7" s="107"/>
      <c r="E7" s="107"/>
      <c r="F7" s="38" t="s">
        <v>31</v>
      </c>
      <c r="G7" s="38" t="s">
        <v>32</v>
      </c>
      <c r="H7" s="38" t="s">
        <v>31</v>
      </c>
      <c r="I7" s="112"/>
      <c r="J7" s="112"/>
      <c r="K7" s="107"/>
      <c r="L7" s="107"/>
      <c r="M7" s="38" t="s">
        <v>31</v>
      </c>
      <c r="N7" s="38" t="s">
        <v>31</v>
      </c>
      <c r="O7" s="38" t="s">
        <v>33</v>
      </c>
      <c r="P7" s="112"/>
      <c r="Q7" s="105"/>
      <c r="R7" s="14"/>
      <c r="S7" s="14"/>
    </row>
    <row r="8" spans="1:19" s="25" customFormat="1" ht="36" x14ac:dyDescent="0.35">
      <c r="A8" s="26">
        <v>1</v>
      </c>
      <c r="B8" s="45" t="s">
        <v>104</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128" t="s">
        <v>76</v>
      </c>
      <c r="C9" s="44"/>
      <c r="D9" s="44"/>
      <c r="E9" s="44"/>
      <c r="F9" s="44"/>
      <c r="G9" s="44"/>
      <c r="H9" s="44"/>
      <c r="I9" s="43">
        <f t="shared" si="0"/>
        <v>0</v>
      </c>
      <c r="J9" s="38">
        <v>1</v>
      </c>
      <c r="K9" s="44"/>
      <c r="L9" s="44"/>
      <c r="M9" s="38"/>
      <c r="N9" s="38"/>
      <c r="O9" s="38"/>
      <c r="P9" s="38">
        <f t="shared" ref="P9:P25" si="1">J9+K9-L9</f>
        <v>1</v>
      </c>
      <c r="Q9" s="42">
        <f t="shared" ref="Q9:Q25" si="2">P9+I9</f>
        <v>1</v>
      </c>
      <c r="R9" s="14"/>
      <c r="S9" s="14"/>
    </row>
    <row r="10" spans="1:19" s="25" customFormat="1" x14ac:dyDescent="0.35">
      <c r="A10" s="26">
        <v>3</v>
      </c>
      <c r="B10" s="128" t="s">
        <v>77</v>
      </c>
      <c r="C10" s="44"/>
      <c r="D10" s="44"/>
      <c r="E10" s="44"/>
      <c r="F10" s="44"/>
      <c r="G10" s="44"/>
      <c r="H10" s="44"/>
      <c r="I10" s="43">
        <f t="shared" si="0"/>
        <v>0</v>
      </c>
      <c r="J10" s="38">
        <v>0</v>
      </c>
      <c r="K10" s="44"/>
      <c r="L10" s="44"/>
      <c r="M10" s="38"/>
      <c r="N10" s="38"/>
      <c r="O10" s="38"/>
      <c r="P10" s="38">
        <f t="shared" si="1"/>
        <v>0</v>
      </c>
      <c r="Q10" s="42">
        <f t="shared" si="2"/>
        <v>0</v>
      </c>
      <c r="R10" s="14"/>
      <c r="S10" s="14"/>
    </row>
    <row r="11" spans="1:19" s="25" customFormat="1" x14ac:dyDescent="0.35">
      <c r="A11" s="26">
        <v>4</v>
      </c>
      <c r="B11" s="128" t="s">
        <v>78</v>
      </c>
      <c r="C11" s="44"/>
      <c r="D11" s="44"/>
      <c r="E11" s="44"/>
      <c r="F11" s="44"/>
      <c r="G11" s="44"/>
      <c r="H11" s="44"/>
      <c r="I11" s="43">
        <f t="shared" si="0"/>
        <v>0</v>
      </c>
      <c r="J11" s="38">
        <v>1</v>
      </c>
      <c r="K11" s="44"/>
      <c r="L11" s="44"/>
      <c r="M11" s="38"/>
      <c r="N11" s="38"/>
      <c r="O11" s="38"/>
      <c r="P11" s="38">
        <f t="shared" si="1"/>
        <v>1</v>
      </c>
      <c r="Q11" s="42">
        <f t="shared" si="2"/>
        <v>1</v>
      </c>
      <c r="R11" s="14"/>
      <c r="S11" s="14"/>
    </row>
    <row r="12" spans="1:19" s="25" customFormat="1" x14ac:dyDescent="0.35">
      <c r="A12" s="26">
        <v>5</v>
      </c>
      <c r="B12" s="128" t="s">
        <v>79</v>
      </c>
      <c r="C12" s="44"/>
      <c r="D12" s="44"/>
      <c r="E12" s="44"/>
      <c r="F12" s="44"/>
      <c r="G12" s="44"/>
      <c r="H12" s="44"/>
      <c r="I12" s="43">
        <f t="shared" si="0"/>
        <v>0</v>
      </c>
      <c r="J12" s="38">
        <v>0</v>
      </c>
      <c r="K12" s="44"/>
      <c r="L12" s="44"/>
      <c r="M12" s="38"/>
      <c r="N12" s="38"/>
      <c r="O12" s="38"/>
      <c r="P12" s="38">
        <f t="shared" si="1"/>
        <v>0</v>
      </c>
      <c r="Q12" s="42">
        <f t="shared" si="2"/>
        <v>0</v>
      </c>
      <c r="R12" s="14"/>
      <c r="S12" s="14"/>
    </row>
    <row r="13" spans="1:19" s="25" customFormat="1" x14ac:dyDescent="0.35">
      <c r="A13" s="26">
        <v>6</v>
      </c>
      <c r="B13" s="128" t="s">
        <v>80</v>
      </c>
      <c r="C13" s="44"/>
      <c r="D13" s="44"/>
      <c r="E13" s="44"/>
      <c r="F13" s="44"/>
      <c r="G13" s="44"/>
      <c r="H13" s="44"/>
      <c r="I13" s="43">
        <f t="shared" si="0"/>
        <v>0</v>
      </c>
      <c r="J13" s="38">
        <v>5</v>
      </c>
      <c r="K13" s="44"/>
      <c r="L13" s="44"/>
      <c r="M13" s="38"/>
      <c r="N13" s="38"/>
      <c r="O13" s="38"/>
      <c r="P13" s="38">
        <f t="shared" si="1"/>
        <v>5</v>
      </c>
      <c r="Q13" s="42">
        <f t="shared" si="2"/>
        <v>5</v>
      </c>
      <c r="R13" s="14"/>
      <c r="S13" s="14"/>
    </row>
    <row r="14" spans="1:19" s="25" customFormat="1" x14ac:dyDescent="0.35">
      <c r="A14" s="26">
        <v>7</v>
      </c>
      <c r="B14" s="128" t="s">
        <v>81</v>
      </c>
      <c r="C14" s="44"/>
      <c r="D14" s="44"/>
      <c r="E14" s="44"/>
      <c r="F14" s="44"/>
      <c r="G14" s="44"/>
      <c r="H14" s="44"/>
      <c r="I14" s="43">
        <f t="shared" si="0"/>
        <v>0</v>
      </c>
      <c r="J14" s="38">
        <v>0</v>
      </c>
      <c r="K14" s="44"/>
      <c r="L14" s="44"/>
      <c r="M14" s="38"/>
      <c r="N14" s="38"/>
      <c r="O14" s="38"/>
      <c r="P14" s="38">
        <f t="shared" si="1"/>
        <v>0</v>
      </c>
      <c r="Q14" s="42">
        <f t="shared" si="2"/>
        <v>0</v>
      </c>
      <c r="R14" s="14"/>
      <c r="S14" s="14"/>
    </row>
    <row r="15" spans="1:19" s="25" customFormat="1" x14ac:dyDescent="0.35">
      <c r="A15" s="26">
        <v>8</v>
      </c>
      <c r="B15" s="128" t="s">
        <v>82</v>
      </c>
      <c r="C15" s="44"/>
      <c r="D15" s="44"/>
      <c r="E15" s="44"/>
      <c r="F15" s="44"/>
      <c r="G15" s="44"/>
      <c r="H15" s="44"/>
      <c r="I15" s="43">
        <f t="shared" si="0"/>
        <v>0</v>
      </c>
      <c r="J15" s="38">
        <v>0</v>
      </c>
      <c r="K15" s="44"/>
      <c r="L15" s="44"/>
      <c r="M15" s="38"/>
      <c r="N15" s="38"/>
      <c r="O15" s="38"/>
      <c r="P15" s="38">
        <f t="shared" si="1"/>
        <v>0</v>
      </c>
      <c r="Q15" s="42">
        <f t="shared" si="2"/>
        <v>0</v>
      </c>
      <c r="R15" s="14"/>
      <c r="S15" s="14"/>
    </row>
    <row r="16" spans="1:19" s="25" customFormat="1" x14ac:dyDescent="0.35">
      <c r="A16" s="26">
        <v>9</v>
      </c>
      <c r="B16" s="128" t="s">
        <v>83</v>
      </c>
      <c r="C16" s="44"/>
      <c r="D16" s="44"/>
      <c r="E16" s="44"/>
      <c r="F16" s="44"/>
      <c r="G16" s="44"/>
      <c r="H16" s="44"/>
      <c r="I16" s="43">
        <f t="shared" si="0"/>
        <v>0</v>
      </c>
      <c r="J16" s="38">
        <v>0</v>
      </c>
      <c r="K16" s="44"/>
      <c r="L16" s="44"/>
      <c r="M16" s="38"/>
      <c r="N16" s="38"/>
      <c r="O16" s="38"/>
      <c r="P16" s="38">
        <f t="shared" si="1"/>
        <v>0</v>
      </c>
      <c r="Q16" s="42">
        <f t="shared" si="2"/>
        <v>0</v>
      </c>
      <c r="R16" s="14"/>
      <c r="S16" s="14"/>
    </row>
    <row r="17" spans="1:19" s="25" customFormat="1" x14ac:dyDescent="0.35">
      <c r="A17" s="26">
        <v>10</v>
      </c>
      <c r="B17" s="128" t="s">
        <v>84</v>
      </c>
      <c r="C17" s="44"/>
      <c r="D17" s="44"/>
      <c r="E17" s="44"/>
      <c r="F17" s="44"/>
      <c r="G17" s="44"/>
      <c r="H17" s="44"/>
      <c r="I17" s="43">
        <f t="shared" si="0"/>
        <v>0</v>
      </c>
      <c r="J17" s="38">
        <v>1</v>
      </c>
      <c r="K17" s="44"/>
      <c r="L17" s="44"/>
      <c r="M17" s="38"/>
      <c r="N17" s="38"/>
      <c r="O17" s="38"/>
      <c r="P17" s="38">
        <f t="shared" si="1"/>
        <v>1</v>
      </c>
      <c r="Q17" s="42">
        <f t="shared" si="2"/>
        <v>1</v>
      </c>
      <c r="R17" s="14"/>
      <c r="S17" s="14"/>
    </row>
    <row r="18" spans="1:19" s="25" customFormat="1" x14ac:dyDescent="0.35">
      <c r="A18" s="26">
        <v>11</v>
      </c>
      <c r="B18" s="128" t="s">
        <v>85</v>
      </c>
      <c r="C18" s="44"/>
      <c r="D18" s="44"/>
      <c r="E18" s="44"/>
      <c r="F18" s="44"/>
      <c r="G18" s="44"/>
      <c r="H18" s="44"/>
      <c r="I18" s="43">
        <f t="shared" si="0"/>
        <v>0</v>
      </c>
      <c r="J18" s="38">
        <v>0</v>
      </c>
      <c r="K18" s="44"/>
      <c r="L18" s="44"/>
      <c r="M18" s="38"/>
      <c r="N18" s="38"/>
      <c r="O18" s="38"/>
      <c r="P18" s="38">
        <f t="shared" si="1"/>
        <v>0</v>
      </c>
      <c r="Q18" s="42">
        <f t="shared" si="2"/>
        <v>0</v>
      </c>
      <c r="R18" s="14"/>
      <c r="S18" s="14"/>
    </row>
    <row r="19" spans="1:19" s="25" customFormat="1" x14ac:dyDescent="0.35">
      <c r="A19" s="26">
        <v>12</v>
      </c>
      <c r="B19" s="128" t="s">
        <v>86</v>
      </c>
      <c r="C19" s="44"/>
      <c r="D19" s="38"/>
      <c r="E19" s="38"/>
      <c r="F19" s="44"/>
      <c r="G19" s="44"/>
      <c r="H19" s="44"/>
      <c r="I19" s="43">
        <f>C19+D19-E19</f>
        <v>0</v>
      </c>
      <c r="J19" s="38">
        <v>2</v>
      </c>
      <c r="K19" s="38"/>
      <c r="L19" s="38"/>
      <c r="M19" s="38"/>
      <c r="N19" s="38"/>
      <c r="O19" s="38"/>
      <c r="P19" s="38">
        <f t="shared" si="1"/>
        <v>2</v>
      </c>
      <c r="Q19" s="42">
        <f t="shared" si="2"/>
        <v>2</v>
      </c>
      <c r="R19" s="14"/>
      <c r="S19" s="14"/>
    </row>
    <row r="20" spans="1:19" s="14" customFormat="1" x14ac:dyDescent="0.35">
      <c r="A20" s="26">
        <v>13</v>
      </c>
      <c r="B20" s="128" t="s">
        <v>87</v>
      </c>
      <c r="C20" s="40"/>
      <c r="D20" s="40"/>
      <c r="E20" s="40"/>
      <c r="F20" s="40"/>
      <c r="G20" s="40"/>
      <c r="H20" s="40"/>
      <c r="I20" s="43">
        <f t="shared" ref="I20:I25" si="3">C20+D20-E20</f>
        <v>0</v>
      </c>
      <c r="J20" s="38">
        <v>0</v>
      </c>
      <c r="K20" s="40"/>
      <c r="L20" s="40"/>
      <c r="M20" s="40"/>
      <c r="N20" s="40"/>
      <c r="O20" s="40"/>
      <c r="P20" s="38">
        <f t="shared" si="1"/>
        <v>0</v>
      </c>
      <c r="Q20" s="42">
        <f t="shared" si="2"/>
        <v>0</v>
      </c>
    </row>
    <row r="21" spans="1:19" s="14" customFormat="1" x14ac:dyDescent="0.35">
      <c r="A21" s="26">
        <v>14</v>
      </c>
      <c r="B21" s="128" t="s">
        <v>88</v>
      </c>
      <c r="C21" s="40"/>
      <c r="D21" s="40"/>
      <c r="E21" s="40"/>
      <c r="F21" s="40"/>
      <c r="G21" s="40"/>
      <c r="H21" s="40"/>
      <c r="I21" s="43">
        <f t="shared" si="3"/>
        <v>0</v>
      </c>
      <c r="J21" s="40">
        <v>2</v>
      </c>
      <c r="K21" s="40"/>
      <c r="L21" s="40"/>
      <c r="M21" s="40"/>
      <c r="N21" s="40"/>
      <c r="O21" s="40"/>
      <c r="P21" s="38">
        <f t="shared" si="1"/>
        <v>2</v>
      </c>
      <c r="Q21" s="42">
        <f t="shared" si="2"/>
        <v>2</v>
      </c>
    </row>
    <row r="22" spans="1:19" s="14" customFormat="1" x14ac:dyDescent="0.35">
      <c r="A22" s="26">
        <v>15</v>
      </c>
      <c r="B22" s="128" t="s">
        <v>89</v>
      </c>
      <c r="C22" s="40"/>
      <c r="D22" s="40"/>
      <c r="E22" s="40"/>
      <c r="F22" s="40"/>
      <c r="G22" s="40"/>
      <c r="H22" s="40"/>
      <c r="I22" s="43">
        <f t="shared" si="3"/>
        <v>0</v>
      </c>
      <c r="J22" s="40">
        <v>0</v>
      </c>
      <c r="K22" s="40"/>
      <c r="L22" s="40"/>
      <c r="M22" s="40"/>
      <c r="N22" s="40"/>
      <c r="O22" s="40"/>
      <c r="P22" s="38">
        <f t="shared" si="1"/>
        <v>0</v>
      </c>
      <c r="Q22" s="42">
        <f t="shared" si="2"/>
        <v>0</v>
      </c>
    </row>
    <row r="23" spans="1:19" s="14" customFormat="1" x14ac:dyDescent="0.35">
      <c r="A23" s="26">
        <v>16</v>
      </c>
      <c r="B23" s="128" t="s">
        <v>90</v>
      </c>
      <c r="C23" s="40"/>
      <c r="D23" s="40"/>
      <c r="E23" s="40"/>
      <c r="F23" s="40"/>
      <c r="G23" s="40"/>
      <c r="H23" s="40"/>
      <c r="I23" s="43">
        <f t="shared" si="3"/>
        <v>0</v>
      </c>
      <c r="J23" s="40">
        <v>0</v>
      </c>
      <c r="K23" s="40"/>
      <c r="L23" s="40"/>
      <c r="M23" s="40"/>
      <c r="N23" s="40"/>
      <c r="O23" s="40"/>
      <c r="P23" s="38">
        <f t="shared" si="1"/>
        <v>0</v>
      </c>
      <c r="Q23" s="42">
        <f t="shared" si="2"/>
        <v>0</v>
      </c>
    </row>
    <row r="24" spans="1:19" s="14" customFormat="1" x14ac:dyDescent="0.35">
      <c r="A24" s="26">
        <v>17</v>
      </c>
      <c r="B24" s="128" t="s">
        <v>91</v>
      </c>
      <c r="C24" s="40"/>
      <c r="D24" s="40"/>
      <c r="E24" s="40"/>
      <c r="F24" s="40"/>
      <c r="G24" s="40"/>
      <c r="H24" s="40"/>
      <c r="I24" s="43">
        <f t="shared" si="3"/>
        <v>0</v>
      </c>
      <c r="J24" s="40">
        <v>1</v>
      </c>
      <c r="K24" s="40"/>
      <c r="L24" s="40"/>
      <c r="M24" s="40"/>
      <c r="N24" s="40"/>
      <c r="O24" s="40"/>
      <c r="P24" s="38">
        <f t="shared" si="1"/>
        <v>1</v>
      </c>
      <c r="Q24" s="42">
        <f t="shared" si="2"/>
        <v>1</v>
      </c>
    </row>
    <row r="25" spans="1:19" s="14" customFormat="1" x14ac:dyDescent="0.35">
      <c r="A25" s="26">
        <v>18</v>
      </c>
      <c r="B25" s="128" t="s">
        <v>92</v>
      </c>
      <c r="C25" s="40"/>
      <c r="D25" s="40"/>
      <c r="E25" s="40"/>
      <c r="F25" s="40"/>
      <c r="G25" s="40"/>
      <c r="H25" s="40"/>
      <c r="I25" s="43">
        <f t="shared" si="3"/>
        <v>0</v>
      </c>
      <c r="J25" s="40">
        <v>0</v>
      </c>
      <c r="K25" s="40"/>
      <c r="L25" s="40"/>
      <c r="M25" s="40"/>
      <c r="N25" s="40"/>
      <c r="O25" s="40"/>
      <c r="P25" s="38">
        <f t="shared" si="1"/>
        <v>0</v>
      </c>
      <c r="Q25" s="42">
        <f t="shared" si="2"/>
        <v>0</v>
      </c>
    </row>
    <row r="26" spans="1:19" s="27" customFormat="1" ht="24" customHeight="1" x14ac:dyDescent="0.3">
      <c r="A26" s="109" t="s">
        <v>0</v>
      </c>
      <c r="B26" s="111"/>
      <c r="C26" s="42">
        <f>SUM(C8:C25)</f>
        <v>0</v>
      </c>
      <c r="D26" s="42">
        <f t="shared" ref="D26:Q26" si="4">SUM(D8:D25)</f>
        <v>0</v>
      </c>
      <c r="E26" s="42">
        <f t="shared" si="4"/>
        <v>0</v>
      </c>
      <c r="F26" s="42">
        <f t="shared" si="4"/>
        <v>0</v>
      </c>
      <c r="G26" s="42">
        <f t="shared" si="4"/>
        <v>0</v>
      </c>
      <c r="H26" s="42">
        <f t="shared" si="4"/>
        <v>0</v>
      </c>
      <c r="I26" s="42">
        <f t="shared" si="4"/>
        <v>0</v>
      </c>
      <c r="J26" s="42">
        <f t="shared" si="4"/>
        <v>13</v>
      </c>
      <c r="K26" s="42">
        <f t="shared" si="4"/>
        <v>0</v>
      </c>
      <c r="L26" s="42">
        <f t="shared" si="4"/>
        <v>0</v>
      </c>
      <c r="M26" s="42">
        <f t="shared" si="4"/>
        <v>0</v>
      </c>
      <c r="N26" s="42">
        <f t="shared" si="4"/>
        <v>0</v>
      </c>
      <c r="O26" s="42">
        <f t="shared" si="4"/>
        <v>0</v>
      </c>
      <c r="P26" s="42">
        <f t="shared" si="4"/>
        <v>13</v>
      </c>
      <c r="Q26" s="42">
        <f t="shared" si="4"/>
        <v>13</v>
      </c>
    </row>
    <row r="27" spans="1:19" s="10" customFormat="1" ht="41.25" customHeight="1" x14ac:dyDescent="0.35">
      <c r="A27" s="101" t="s">
        <v>71</v>
      </c>
      <c r="B27" s="101"/>
      <c r="C27" s="101"/>
      <c r="D27" s="101"/>
      <c r="E27" s="58"/>
      <c r="G27" s="60"/>
      <c r="H27" s="60"/>
      <c r="I27" s="101" t="s">
        <v>72</v>
      </c>
      <c r="J27" s="101"/>
      <c r="K27" s="101"/>
      <c r="L27" s="101"/>
      <c r="M27" s="101"/>
      <c r="N27" s="101"/>
      <c r="O27" s="101"/>
      <c r="P27" s="101"/>
      <c r="Q27" s="101"/>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C4:I4"/>
    <mergeCell ref="J4:P4"/>
    <mergeCell ref="Q4:Q7"/>
    <mergeCell ref="C5:C7"/>
    <mergeCell ref="D5:D7"/>
    <mergeCell ref="E5:H5"/>
    <mergeCell ref="I5:I7"/>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F11" sqref="F11"/>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68" t="s">
        <v>74</v>
      </c>
      <c r="B1" s="68"/>
      <c r="C1" s="68"/>
      <c r="D1" s="68"/>
      <c r="E1" s="67" t="s">
        <v>73</v>
      </c>
      <c r="F1" s="67"/>
      <c r="G1" s="67"/>
      <c r="H1" s="67"/>
      <c r="I1" s="67"/>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13" t="s">
        <v>100</v>
      </c>
      <c r="B3" s="113"/>
      <c r="C3" s="113"/>
      <c r="D3" s="113"/>
      <c r="E3" s="113"/>
      <c r="F3" s="113"/>
      <c r="G3" s="113"/>
      <c r="H3" s="113"/>
      <c r="I3" s="113"/>
      <c r="J3" s="12"/>
      <c r="K3" s="12"/>
    </row>
    <row r="4" spans="1:17" s="25" customFormat="1" x14ac:dyDescent="0.35">
      <c r="A4" s="106" t="s">
        <v>2</v>
      </c>
      <c r="B4" s="106" t="s">
        <v>1</v>
      </c>
      <c r="C4" s="112" t="s">
        <v>103</v>
      </c>
      <c r="D4" s="106" t="s">
        <v>19</v>
      </c>
      <c r="E4" s="109" t="s">
        <v>20</v>
      </c>
      <c r="F4" s="110"/>
      <c r="G4" s="110"/>
      <c r="H4" s="111"/>
      <c r="I4" s="112" t="s">
        <v>94</v>
      </c>
      <c r="J4" s="14"/>
      <c r="K4" s="14"/>
    </row>
    <row r="5" spans="1:17" s="25" customFormat="1" x14ac:dyDescent="0.35">
      <c r="A5" s="108"/>
      <c r="B5" s="108"/>
      <c r="C5" s="112"/>
      <c r="D5" s="108"/>
      <c r="E5" s="106" t="s">
        <v>22</v>
      </c>
      <c r="F5" s="109" t="s">
        <v>21</v>
      </c>
      <c r="G5" s="110"/>
      <c r="H5" s="111"/>
      <c r="I5" s="112"/>
      <c r="J5" s="14"/>
      <c r="K5" s="14"/>
    </row>
    <row r="6" spans="1:17" s="25" customFormat="1" x14ac:dyDescent="0.35">
      <c r="A6" s="107"/>
      <c r="B6" s="107"/>
      <c r="C6" s="112"/>
      <c r="D6" s="107"/>
      <c r="E6" s="107"/>
      <c r="F6" s="38" t="s">
        <v>26</v>
      </c>
      <c r="G6" s="38" t="s">
        <v>26</v>
      </c>
      <c r="H6" s="38" t="s">
        <v>31</v>
      </c>
      <c r="I6" s="112"/>
      <c r="J6" s="14"/>
      <c r="K6" s="14"/>
    </row>
    <row r="7" spans="1:17" s="25" customFormat="1" ht="34.200000000000003" customHeight="1" x14ac:dyDescent="0.35">
      <c r="A7" s="26">
        <v>1</v>
      </c>
      <c r="B7" s="45" t="s">
        <v>104</v>
      </c>
      <c r="C7" s="44">
        <v>1</v>
      </c>
      <c r="D7" s="44"/>
      <c r="E7" s="44">
        <f>SUM(F7:H7)</f>
        <v>0</v>
      </c>
      <c r="F7" s="38"/>
      <c r="G7" s="38"/>
      <c r="H7" s="38"/>
      <c r="I7" s="43">
        <f>C7+D7-E7</f>
        <v>1</v>
      </c>
      <c r="J7" s="14"/>
      <c r="K7" s="14"/>
    </row>
    <row r="8" spans="1:17" s="25" customFormat="1" ht="21" customHeight="1" x14ac:dyDescent="0.35">
      <c r="A8" s="26">
        <v>2</v>
      </c>
      <c r="B8" s="128" t="s">
        <v>76</v>
      </c>
      <c r="C8" s="44">
        <v>0</v>
      </c>
      <c r="D8" s="44"/>
      <c r="E8" s="44">
        <f t="shared" ref="E8:E24" si="0">SUM(F8:H8)</f>
        <v>0</v>
      </c>
      <c r="F8" s="38"/>
      <c r="G8" s="38"/>
      <c r="H8" s="38"/>
      <c r="I8" s="43">
        <f t="shared" ref="I8:I17" si="1">C8+D8-E8</f>
        <v>0</v>
      </c>
      <c r="J8" s="14"/>
      <c r="K8" s="14"/>
    </row>
    <row r="9" spans="1:17" s="25" customFormat="1" ht="21" customHeight="1" x14ac:dyDescent="0.35">
      <c r="A9" s="26">
        <v>3</v>
      </c>
      <c r="B9" s="128" t="s">
        <v>77</v>
      </c>
      <c r="C9" s="44">
        <v>0</v>
      </c>
      <c r="D9" s="44"/>
      <c r="E9" s="44">
        <f t="shared" si="0"/>
        <v>0</v>
      </c>
      <c r="F9" s="38"/>
      <c r="G9" s="38"/>
      <c r="H9" s="38"/>
      <c r="I9" s="43">
        <f t="shared" si="1"/>
        <v>0</v>
      </c>
      <c r="J9" s="14"/>
      <c r="K9" s="14"/>
    </row>
    <row r="10" spans="1:17" s="25" customFormat="1" ht="21" customHeight="1" x14ac:dyDescent="0.35">
      <c r="A10" s="26">
        <v>4</v>
      </c>
      <c r="B10" s="128" t="s">
        <v>78</v>
      </c>
      <c r="C10" s="44">
        <v>1</v>
      </c>
      <c r="D10" s="44"/>
      <c r="E10" s="44">
        <f t="shared" si="0"/>
        <v>0</v>
      </c>
      <c r="F10" s="38"/>
      <c r="G10" s="38"/>
      <c r="H10" s="38"/>
      <c r="I10" s="43">
        <f t="shared" si="1"/>
        <v>1</v>
      </c>
      <c r="J10" s="14"/>
      <c r="K10" s="14"/>
    </row>
    <row r="11" spans="1:17" s="25" customFormat="1" ht="21" customHeight="1" x14ac:dyDescent="0.35">
      <c r="A11" s="26">
        <v>5</v>
      </c>
      <c r="B11" s="128" t="s">
        <v>79</v>
      </c>
      <c r="C11" s="44">
        <v>2</v>
      </c>
      <c r="D11" s="44"/>
      <c r="E11" s="44">
        <f t="shared" si="0"/>
        <v>0</v>
      </c>
      <c r="F11" s="38"/>
      <c r="G11" s="38"/>
      <c r="H11" s="38"/>
      <c r="I11" s="43">
        <f t="shared" si="1"/>
        <v>2</v>
      </c>
      <c r="J11" s="14"/>
      <c r="K11" s="14"/>
    </row>
    <row r="12" spans="1:17" s="25" customFormat="1" ht="21" customHeight="1" x14ac:dyDescent="0.35">
      <c r="A12" s="26">
        <v>6</v>
      </c>
      <c r="B12" s="128" t="s">
        <v>80</v>
      </c>
      <c r="C12" s="44">
        <v>1</v>
      </c>
      <c r="D12" s="44"/>
      <c r="E12" s="44">
        <f t="shared" si="0"/>
        <v>0</v>
      </c>
      <c r="F12" s="38"/>
      <c r="G12" s="38"/>
      <c r="H12" s="38"/>
      <c r="I12" s="43">
        <f t="shared" si="1"/>
        <v>1</v>
      </c>
      <c r="J12" s="14"/>
      <c r="K12" s="14"/>
    </row>
    <row r="13" spans="1:17" s="25" customFormat="1" ht="21" customHeight="1" x14ac:dyDescent="0.35">
      <c r="A13" s="26">
        <v>7</v>
      </c>
      <c r="B13" s="128" t="s">
        <v>81</v>
      </c>
      <c r="C13" s="44">
        <v>0</v>
      </c>
      <c r="D13" s="44"/>
      <c r="E13" s="44">
        <f t="shared" si="0"/>
        <v>0</v>
      </c>
      <c r="F13" s="38"/>
      <c r="G13" s="38"/>
      <c r="H13" s="38"/>
      <c r="I13" s="43">
        <f t="shared" si="1"/>
        <v>0</v>
      </c>
      <c r="J13" s="14"/>
      <c r="K13" s="14"/>
    </row>
    <row r="14" spans="1:17" s="25" customFormat="1" ht="21" customHeight="1" x14ac:dyDescent="0.35">
      <c r="A14" s="26">
        <v>8</v>
      </c>
      <c r="B14" s="128" t="s">
        <v>82</v>
      </c>
      <c r="C14" s="44">
        <v>0</v>
      </c>
      <c r="D14" s="44"/>
      <c r="E14" s="44">
        <f t="shared" si="0"/>
        <v>0</v>
      </c>
      <c r="F14" s="38"/>
      <c r="G14" s="38"/>
      <c r="H14" s="38"/>
      <c r="I14" s="43">
        <f t="shared" si="1"/>
        <v>0</v>
      </c>
      <c r="J14" s="14"/>
      <c r="K14" s="14"/>
    </row>
    <row r="15" spans="1:17" s="25" customFormat="1" ht="21" customHeight="1" x14ac:dyDescent="0.35">
      <c r="A15" s="26">
        <v>9</v>
      </c>
      <c r="B15" s="128" t="s">
        <v>83</v>
      </c>
      <c r="C15" s="44">
        <v>0</v>
      </c>
      <c r="D15" s="44"/>
      <c r="E15" s="44">
        <f t="shared" si="0"/>
        <v>0</v>
      </c>
      <c r="F15" s="38"/>
      <c r="G15" s="38"/>
      <c r="H15" s="38"/>
      <c r="I15" s="43">
        <f t="shared" si="1"/>
        <v>0</v>
      </c>
      <c r="J15" s="14"/>
      <c r="K15" s="14"/>
    </row>
    <row r="16" spans="1:17" s="25" customFormat="1" ht="21" customHeight="1" x14ac:dyDescent="0.35">
      <c r="A16" s="26">
        <v>10</v>
      </c>
      <c r="B16" s="128" t="s">
        <v>84</v>
      </c>
      <c r="C16" s="44">
        <v>1</v>
      </c>
      <c r="D16" s="44"/>
      <c r="E16" s="44">
        <f t="shared" si="0"/>
        <v>0</v>
      </c>
      <c r="F16" s="38"/>
      <c r="G16" s="38"/>
      <c r="H16" s="38"/>
      <c r="I16" s="43">
        <f t="shared" si="1"/>
        <v>1</v>
      </c>
      <c r="J16" s="14"/>
      <c r="K16" s="14"/>
    </row>
    <row r="17" spans="1:11" s="25" customFormat="1" ht="21" customHeight="1" x14ac:dyDescent="0.35">
      <c r="A17" s="26">
        <v>11</v>
      </c>
      <c r="B17" s="128" t="s">
        <v>85</v>
      </c>
      <c r="C17" s="44">
        <v>0</v>
      </c>
      <c r="D17" s="44"/>
      <c r="E17" s="44">
        <f t="shared" si="0"/>
        <v>0</v>
      </c>
      <c r="F17" s="38"/>
      <c r="G17" s="38"/>
      <c r="H17" s="38"/>
      <c r="I17" s="43">
        <f t="shared" si="1"/>
        <v>0</v>
      </c>
      <c r="J17" s="14"/>
      <c r="K17" s="14"/>
    </row>
    <row r="18" spans="1:11" s="25" customFormat="1" ht="21" customHeight="1" x14ac:dyDescent="0.35">
      <c r="A18" s="26">
        <v>12</v>
      </c>
      <c r="B18" s="128" t="s">
        <v>86</v>
      </c>
      <c r="C18" s="46">
        <v>0</v>
      </c>
      <c r="D18" s="38"/>
      <c r="E18" s="44">
        <f t="shared" si="0"/>
        <v>0</v>
      </c>
      <c r="F18" s="38"/>
      <c r="G18" s="38"/>
      <c r="H18" s="38"/>
      <c r="I18" s="43">
        <f>C18+D18-H18</f>
        <v>0</v>
      </c>
      <c r="J18" s="14"/>
      <c r="K18" s="14"/>
    </row>
    <row r="19" spans="1:11" s="14" customFormat="1" ht="21" customHeight="1" x14ac:dyDescent="0.35">
      <c r="A19" s="26">
        <v>13</v>
      </c>
      <c r="B19" s="128" t="s">
        <v>87</v>
      </c>
      <c r="C19" s="40">
        <v>0</v>
      </c>
      <c r="D19" s="40"/>
      <c r="E19" s="44">
        <f t="shared" si="0"/>
        <v>0</v>
      </c>
      <c r="F19" s="40"/>
      <c r="G19" s="40"/>
      <c r="H19" s="40"/>
      <c r="I19" s="43">
        <f t="shared" ref="I19:I24" si="2">C19+D19-H19</f>
        <v>0</v>
      </c>
    </row>
    <row r="20" spans="1:11" s="14" customFormat="1" ht="21" customHeight="1" x14ac:dyDescent="0.35">
      <c r="A20" s="26">
        <v>14</v>
      </c>
      <c r="B20" s="128" t="s">
        <v>88</v>
      </c>
      <c r="C20" s="40">
        <v>1</v>
      </c>
      <c r="D20" s="40"/>
      <c r="E20" s="44">
        <f t="shared" si="0"/>
        <v>0</v>
      </c>
      <c r="F20" s="40"/>
      <c r="G20" s="40"/>
      <c r="H20" s="40"/>
      <c r="I20" s="43">
        <f t="shared" si="2"/>
        <v>1</v>
      </c>
    </row>
    <row r="21" spans="1:11" s="14" customFormat="1" ht="21" customHeight="1" x14ac:dyDescent="0.35">
      <c r="A21" s="26">
        <v>15</v>
      </c>
      <c r="B21" s="128" t="s">
        <v>89</v>
      </c>
      <c r="C21" s="40">
        <v>1</v>
      </c>
      <c r="D21" s="40"/>
      <c r="E21" s="44">
        <f t="shared" si="0"/>
        <v>0</v>
      </c>
      <c r="F21" s="40"/>
      <c r="G21" s="40"/>
      <c r="H21" s="40"/>
      <c r="I21" s="43">
        <f t="shared" si="2"/>
        <v>1</v>
      </c>
    </row>
    <row r="22" spans="1:11" s="14" customFormat="1" ht="21" customHeight="1" x14ac:dyDescent="0.35">
      <c r="A22" s="26">
        <v>16</v>
      </c>
      <c r="B22" s="128" t="s">
        <v>90</v>
      </c>
      <c r="C22" s="40">
        <v>0</v>
      </c>
      <c r="D22" s="40"/>
      <c r="E22" s="44">
        <f t="shared" si="0"/>
        <v>0</v>
      </c>
      <c r="F22" s="40"/>
      <c r="G22" s="40"/>
      <c r="H22" s="40"/>
      <c r="I22" s="43">
        <f t="shared" si="2"/>
        <v>0</v>
      </c>
    </row>
    <row r="23" spans="1:11" s="14" customFormat="1" ht="21" customHeight="1" x14ac:dyDescent="0.35">
      <c r="A23" s="26">
        <v>17</v>
      </c>
      <c r="B23" s="128" t="s">
        <v>91</v>
      </c>
      <c r="C23" s="40">
        <v>0</v>
      </c>
      <c r="D23" s="40"/>
      <c r="E23" s="44">
        <f t="shared" si="0"/>
        <v>0</v>
      </c>
      <c r="F23" s="40"/>
      <c r="G23" s="40"/>
      <c r="H23" s="40"/>
      <c r="I23" s="43">
        <f t="shared" si="2"/>
        <v>0</v>
      </c>
    </row>
    <row r="24" spans="1:11" s="14" customFormat="1" ht="21" customHeight="1" x14ac:dyDescent="0.35">
      <c r="A24" s="26">
        <v>18</v>
      </c>
      <c r="B24" s="128" t="s">
        <v>92</v>
      </c>
      <c r="C24" s="40">
        <v>4</v>
      </c>
      <c r="D24" s="40"/>
      <c r="E24" s="44">
        <f t="shared" si="0"/>
        <v>0</v>
      </c>
      <c r="F24" s="40"/>
      <c r="G24" s="40"/>
      <c r="H24" s="40"/>
      <c r="I24" s="43">
        <f t="shared" si="2"/>
        <v>4</v>
      </c>
    </row>
    <row r="25" spans="1:11" s="27" customFormat="1" ht="21" customHeight="1" x14ac:dyDescent="0.3">
      <c r="A25" s="109" t="s">
        <v>0</v>
      </c>
      <c r="B25" s="111"/>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01" t="s">
        <v>71</v>
      </c>
      <c r="B26" s="101"/>
      <c r="C26" s="101"/>
      <c r="D26" s="101"/>
      <c r="E26" s="58"/>
      <c r="F26" s="101" t="s">
        <v>72</v>
      </c>
      <c r="G26" s="101"/>
      <c r="H26" s="101"/>
      <c r="I26" s="101"/>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4"/>
  <sheetViews>
    <sheetView tabSelected="1" zoomScale="80" zoomScaleNormal="80" workbookViewId="0">
      <selection activeCell="G14" sqref="G1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15" t="s">
        <v>105</v>
      </c>
      <c r="B1" s="115"/>
      <c r="C1" s="115"/>
      <c r="D1" s="115"/>
      <c r="E1" s="115"/>
      <c r="F1" s="115"/>
      <c r="G1" s="115"/>
      <c r="H1" s="115"/>
      <c r="I1" s="115"/>
      <c r="J1" s="114" t="s">
        <v>73</v>
      </c>
      <c r="K1" s="114"/>
      <c r="L1" s="114"/>
      <c r="M1" s="114"/>
      <c r="N1" s="114"/>
      <c r="O1" s="114"/>
      <c r="P1" s="114"/>
      <c r="Q1" s="114"/>
      <c r="R1" s="114"/>
      <c r="S1" s="114"/>
      <c r="T1" s="114"/>
      <c r="U1" s="114"/>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19" t="s">
        <v>101</v>
      </c>
      <c r="B3" s="119"/>
      <c r="C3" s="119"/>
      <c r="D3" s="119"/>
      <c r="E3" s="119"/>
      <c r="F3" s="119"/>
      <c r="G3" s="119"/>
      <c r="H3" s="119"/>
      <c r="I3" s="119"/>
      <c r="J3" s="119"/>
      <c r="K3" s="119"/>
      <c r="L3" s="119"/>
      <c r="M3" s="119"/>
      <c r="N3" s="119"/>
      <c r="O3" s="119"/>
      <c r="P3" s="119"/>
      <c r="Q3" s="119"/>
      <c r="R3" s="119"/>
      <c r="S3" s="119"/>
      <c r="T3" s="119"/>
      <c r="U3" s="119"/>
    </row>
    <row r="4" spans="1:21" s="29" customFormat="1" ht="48.75" customHeight="1" x14ac:dyDescent="0.25">
      <c r="A4" s="94" t="s">
        <v>2</v>
      </c>
      <c r="B4" s="94" t="s">
        <v>7</v>
      </c>
      <c r="C4" s="89" t="s">
        <v>108</v>
      </c>
      <c r="D4" s="89"/>
      <c r="E4" s="89"/>
      <c r="F4" s="89"/>
      <c r="G4" s="89"/>
      <c r="H4" s="89"/>
      <c r="I4" s="89"/>
      <c r="J4" s="89"/>
      <c r="K4" s="89"/>
      <c r="L4" s="97" t="s">
        <v>107</v>
      </c>
      <c r="M4" s="98"/>
      <c r="N4" s="98"/>
      <c r="O4" s="98"/>
      <c r="P4" s="99"/>
      <c r="Q4" s="120" t="s">
        <v>106</v>
      </c>
      <c r="R4" s="120"/>
      <c r="S4" s="120"/>
      <c r="T4" s="120"/>
      <c r="U4" s="120"/>
    </row>
    <row r="5" spans="1:21" s="30" customFormat="1" ht="42" customHeight="1" x14ac:dyDescent="0.35">
      <c r="A5" s="95"/>
      <c r="B5" s="95"/>
      <c r="C5" s="90" t="s">
        <v>39</v>
      </c>
      <c r="D5" s="90"/>
      <c r="E5" s="90"/>
      <c r="F5" s="90" t="s">
        <v>40</v>
      </c>
      <c r="G5" s="90"/>
      <c r="H5" s="117" t="s">
        <v>41</v>
      </c>
      <c r="I5" s="118"/>
      <c r="J5" s="109" t="s">
        <v>8</v>
      </c>
      <c r="K5" s="111"/>
      <c r="L5" s="94" t="s">
        <v>11</v>
      </c>
      <c r="M5" s="117" t="s">
        <v>12</v>
      </c>
      <c r="N5" s="118"/>
      <c r="O5" s="109" t="s">
        <v>8</v>
      </c>
      <c r="P5" s="111"/>
      <c r="Q5" s="94" t="s">
        <v>42</v>
      </c>
      <c r="R5" s="117" t="s">
        <v>12</v>
      </c>
      <c r="S5" s="118"/>
      <c r="T5" s="109" t="s">
        <v>8</v>
      </c>
      <c r="U5" s="111"/>
    </row>
    <row r="6" spans="1:21" s="30" customFormat="1" ht="85.5" customHeight="1" x14ac:dyDescent="0.35">
      <c r="A6" s="96"/>
      <c r="B6" s="96"/>
      <c r="C6" s="20" t="s">
        <v>43</v>
      </c>
      <c r="D6" s="20" t="s">
        <v>19</v>
      </c>
      <c r="E6" s="20" t="s">
        <v>5</v>
      </c>
      <c r="F6" s="20" t="s">
        <v>9</v>
      </c>
      <c r="G6" s="20" t="s">
        <v>10</v>
      </c>
      <c r="H6" s="24" t="s">
        <v>9</v>
      </c>
      <c r="I6" s="24" t="s">
        <v>10</v>
      </c>
      <c r="J6" s="24" t="s">
        <v>9</v>
      </c>
      <c r="K6" s="24" t="s">
        <v>10</v>
      </c>
      <c r="L6" s="96"/>
      <c r="M6" s="24" t="s">
        <v>9</v>
      </c>
      <c r="N6" s="24" t="s">
        <v>10</v>
      </c>
      <c r="O6" s="24" t="s">
        <v>9</v>
      </c>
      <c r="P6" s="24" t="s">
        <v>10</v>
      </c>
      <c r="Q6" s="96"/>
      <c r="R6" s="24" t="s">
        <v>9</v>
      </c>
      <c r="S6" s="24" t="s">
        <v>10</v>
      </c>
      <c r="T6" s="24" t="s">
        <v>9</v>
      </c>
      <c r="U6" s="24" t="s">
        <v>10</v>
      </c>
    </row>
    <row r="7" spans="1:21" s="30" customFormat="1" ht="18" x14ac:dyDescent="0.35">
      <c r="A7" s="20">
        <v>1</v>
      </c>
      <c r="B7" s="121" t="s">
        <v>76</v>
      </c>
      <c r="C7" s="62">
        <v>42</v>
      </c>
      <c r="D7" s="62">
        <f>E7-C7</f>
        <v>14</v>
      </c>
      <c r="E7" s="63">
        <f>'NGHI SU DUNG'!N7+'SAU CAI'!I7+'NGHI NGHIEN '!N6+NGHIEN!AN8+'SU DUNG'!AE8</f>
        <v>56</v>
      </c>
      <c r="F7" s="63">
        <f>L7+Q7</f>
        <v>37</v>
      </c>
      <c r="G7" s="130">
        <f t="shared" ref="G7:G18" si="0">F7/E7</f>
        <v>0.6607142857142857</v>
      </c>
      <c r="H7" s="65">
        <v>5</v>
      </c>
      <c r="I7" s="131">
        <f t="shared" ref="I7:I18" si="1">H7/F7</f>
        <v>0.13513513513513514</v>
      </c>
      <c r="J7" s="40">
        <f>F7-H7</f>
        <v>32</v>
      </c>
      <c r="K7" s="131">
        <f t="shared" ref="K7:K18" si="2">J7/F7</f>
        <v>0.86486486486486491</v>
      </c>
      <c r="L7" s="63">
        <v>37</v>
      </c>
      <c r="M7" s="65">
        <v>9</v>
      </c>
      <c r="N7" s="131">
        <f t="shared" ref="N7:N18" si="3">M7/L7</f>
        <v>0.24324324324324326</v>
      </c>
      <c r="O7" s="40">
        <f>L7-M7</f>
        <v>28</v>
      </c>
      <c r="P7" s="131">
        <f t="shared" ref="P7:P18" si="4">O7/L7</f>
        <v>0.7567567567567568</v>
      </c>
      <c r="Q7" s="63"/>
      <c r="R7" s="65"/>
      <c r="S7" s="131"/>
      <c r="T7" s="40"/>
      <c r="U7" s="132"/>
    </row>
    <row r="8" spans="1:21" s="30" customFormat="1" ht="18" x14ac:dyDescent="0.35">
      <c r="A8" s="20">
        <v>2</v>
      </c>
      <c r="B8" s="121" t="s">
        <v>77</v>
      </c>
      <c r="C8" s="62">
        <v>6</v>
      </c>
      <c r="D8" s="62">
        <f t="shared" ref="D8:D23" si="5">E8-C8</f>
        <v>16</v>
      </c>
      <c r="E8" s="63">
        <f>'NGHI SU DUNG'!N8+'SAU CAI'!I8+'NGHI NGHIEN '!N7+NGHIEN!AN9+'SU DUNG'!AE9</f>
        <v>22</v>
      </c>
      <c r="F8" s="63">
        <f t="shared" ref="F8:F23" si="6">L8+Q8</f>
        <v>22</v>
      </c>
      <c r="G8" s="130">
        <f t="shared" si="0"/>
        <v>1</v>
      </c>
      <c r="H8" s="65">
        <v>4</v>
      </c>
      <c r="I8" s="131">
        <f t="shared" si="1"/>
        <v>0.18181818181818182</v>
      </c>
      <c r="J8" s="40">
        <f t="shared" ref="J8:J23" si="7">F8-H8</f>
        <v>18</v>
      </c>
      <c r="K8" s="131">
        <f t="shared" si="2"/>
        <v>0.81818181818181823</v>
      </c>
      <c r="L8" s="63">
        <v>22</v>
      </c>
      <c r="M8" s="65">
        <v>4</v>
      </c>
      <c r="N8" s="131">
        <f t="shared" si="3"/>
        <v>0.18181818181818182</v>
      </c>
      <c r="O8" s="40">
        <f t="shared" ref="O8:O23" si="8">L8-M8</f>
        <v>18</v>
      </c>
      <c r="P8" s="131">
        <f t="shared" si="4"/>
        <v>0.81818181818181823</v>
      </c>
      <c r="Q8" s="63"/>
      <c r="R8" s="65"/>
      <c r="S8" s="131"/>
      <c r="T8" s="40"/>
      <c r="U8" s="132"/>
    </row>
    <row r="9" spans="1:21" s="30" customFormat="1" ht="18" x14ac:dyDescent="0.35">
      <c r="A9" s="20">
        <v>3</v>
      </c>
      <c r="B9" s="121" t="s">
        <v>78</v>
      </c>
      <c r="C9" s="62">
        <v>4</v>
      </c>
      <c r="D9" s="62">
        <f t="shared" si="5"/>
        <v>15</v>
      </c>
      <c r="E9" s="63">
        <f>'NGHI SU DUNG'!N9+'SAU CAI'!I9+'NGHI NGHIEN '!N8+NGHIEN!AN10+'SU DUNG'!AE10</f>
        <v>19</v>
      </c>
      <c r="F9" s="63">
        <v>19</v>
      </c>
      <c r="G9" s="130">
        <f t="shared" si="0"/>
        <v>1</v>
      </c>
      <c r="H9" s="65">
        <v>1</v>
      </c>
      <c r="I9" s="131">
        <f t="shared" si="1"/>
        <v>5.2631578947368418E-2</v>
      </c>
      <c r="J9" s="40">
        <f t="shared" si="7"/>
        <v>18</v>
      </c>
      <c r="K9" s="131">
        <f t="shared" si="2"/>
        <v>0.94736842105263153</v>
      </c>
      <c r="L9" s="63">
        <v>22</v>
      </c>
      <c r="M9" s="65">
        <v>1</v>
      </c>
      <c r="N9" s="131">
        <f t="shared" si="3"/>
        <v>4.5454545454545456E-2</v>
      </c>
      <c r="O9" s="40">
        <f t="shared" si="8"/>
        <v>21</v>
      </c>
      <c r="P9" s="131">
        <f t="shared" si="4"/>
        <v>0.95454545454545459</v>
      </c>
      <c r="Q9" s="63"/>
      <c r="R9" s="65"/>
      <c r="S9" s="131"/>
      <c r="T9" s="40"/>
      <c r="U9" s="132"/>
    </row>
    <row r="10" spans="1:21" s="30" customFormat="1" ht="18" x14ac:dyDescent="0.35">
      <c r="A10" s="20">
        <v>4</v>
      </c>
      <c r="B10" s="121" t="s">
        <v>79</v>
      </c>
      <c r="C10" s="62">
        <v>45</v>
      </c>
      <c r="D10" s="62">
        <f t="shared" si="5"/>
        <v>3</v>
      </c>
      <c r="E10" s="63">
        <f>'NGHI SU DUNG'!N10+'SAU CAI'!I10+'NGHI NGHIEN '!N9+NGHIEN!AN11+'SU DUNG'!AE11</f>
        <v>48</v>
      </c>
      <c r="F10" s="63">
        <f t="shared" si="6"/>
        <v>29</v>
      </c>
      <c r="G10" s="130">
        <f t="shared" si="0"/>
        <v>0.60416666666666663</v>
      </c>
      <c r="H10" s="65">
        <v>5</v>
      </c>
      <c r="I10" s="131">
        <f t="shared" si="1"/>
        <v>0.17241379310344829</v>
      </c>
      <c r="J10" s="40">
        <f t="shared" si="7"/>
        <v>24</v>
      </c>
      <c r="K10" s="131">
        <f t="shared" si="2"/>
        <v>0.82758620689655171</v>
      </c>
      <c r="L10" s="63">
        <v>29</v>
      </c>
      <c r="M10" s="65">
        <v>5</v>
      </c>
      <c r="N10" s="131">
        <f t="shared" si="3"/>
        <v>0.17241379310344829</v>
      </c>
      <c r="O10" s="40">
        <f t="shared" si="8"/>
        <v>24</v>
      </c>
      <c r="P10" s="131">
        <f t="shared" si="4"/>
        <v>0.82758620689655171</v>
      </c>
      <c r="Q10" s="63"/>
      <c r="R10" s="65"/>
      <c r="S10" s="131"/>
      <c r="T10" s="40"/>
      <c r="U10" s="132"/>
    </row>
    <row r="11" spans="1:21" s="30" customFormat="1" ht="18" x14ac:dyDescent="0.35">
      <c r="A11" s="20">
        <v>5</v>
      </c>
      <c r="B11" s="121" t="s">
        <v>80</v>
      </c>
      <c r="C11" s="62">
        <v>75</v>
      </c>
      <c r="D11" s="62">
        <f t="shared" si="5"/>
        <v>18</v>
      </c>
      <c r="E11" s="63">
        <f>'NGHI SU DUNG'!N11+'SAU CAI'!I11+'NGHI NGHIEN '!N10+NGHIEN!AN12+'SU DUNG'!AE12</f>
        <v>93</v>
      </c>
      <c r="F11" s="63">
        <f t="shared" si="6"/>
        <v>58</v>
      </c>
      <c r="G11" s="130">
        <f t="shared" si="0"/>
        <v>0.62365591397849462</v>
      </c>
      <c r="H11" s="65">
        <v>10</v>
      </c>
      <c r="I11" s="131">
        <f t="shared" si="1"/>
        <v>0.17241379310344829</v>
      </c>
      <c r="J11" s="40">
        <f t="shared" si="7"/>
        <v>48</v>
      </c>
      <c r="K11" s="131">
        <f t="shared" si="2"/>
        <v>0.82758620689655171</v>
      </c>
      <c r="L11" s="63">
        <v>58</v>
      </c>
      <c r="M11" s="65">
        <v>12</v>
      </c>
      <c r="N11" s="131">
        <f t="shared" si="3"/>
        <v>0.20689655172413793</v>
      </c>
      <c r="O11" s="40">
        <f t="shared" si="8"/>
        <v>46</v>
      </c>
      <c r="P11" s="131">
        <f t="shared" si="4"/>
        <v>0.7931034482758621</v>
      </c>
      <c r="Q11" s="63"/>
      <c r="R11" s="65"/>
      <c r="S11" s="131"/>
      <c r="T11" s="40"/>
      <c r="U11" s="132"/>
    </row>
    <row r="12" spans="1:21" s="30" customFormat="1" ht="18" x14ac:dyDescent="0.35">
      <c r="A12" s="20">
        <v>6</v>
      </c>
      <c r="B12" s="121" t="s">
        <v>81</v>
      </c>
      <c r="C12" s="62">
        <v>27</v>
      </c>
      <c r="D12" s="62">
        <f t="shared" si="5"/>
        <v>11</v>
      </c>
      <c r="E12" s="63">
        <f>'NGHI SU DUNG'!N12+'SAU CAI'!I12+'NGHI NGHIEN '!N11+NGHIEN!AN13+'SU DUNG'!AE13</f>
        <v>38</v>
      </c>
      <c r="F12" s="63">
        <f t="shared" si="6"/>
        <v>33</v>
      </c>
      <c r="G12" s="130">
        <f t="shared" si="0"/>
        <v>0.86842105263157898</v>
      </c>
      <c r="H12" s="65">
        <v>4</v>
      </c>
      <c r="I12" s="131">
        <f t="shared" si="1"/>
        <v>0.12121212121212122</v>
      </c>
      <c r="J12" s="40">
        <f t="shared" si="7"/>
        <v>29</v>
      </c>
      <c r="K12" s="131">
        <f t="shared" si="2"/>
        <v>0.87878787878787878</v>
      </c>
      <c r="L12" s="63">
        <v>32</v>
      </c>
      <c r="M12" s="65">
        <v>4</v>
      </c>
      <c r="N12" s="131">
        <f t="shared" si="3"/>
        <v>0.125</v>
      </c>
      <c r="O12" s="40">
        <f t="shared" si="8"/>
        <v>28</v>
      </c>
      <c r="P12" s="131">
        <f t="shared" si="4"/>
        <v>0.875</v>
      </c>
      <c r="Q12" s="63">
        <v>1</v>
      </c>
      <c r="R12" s="65"/>
      <c r="S12" s="131">
        <f t="shared" ref="S7:S18" si="9">R12/Q12</f>
        <v>0</v>
      </c>
      <c r="T12" s="40">
        <v>1</v>
      </c>
      <c r="U12" s="132">
        <f t="shared" ref="U7:U18" si="10">T12/Q12</f>
        <v>1</v>
      </c>
    </row>
    <row r="13" spans="1:21" s="30" customFormat="1" ht="18" x14ac:dyDescent="0.35">
      <c r="A13" s="20">
        <v>7</v>
      </c>
      <c r="B13" s="121" t="s">
        <v>82</v>
      </c>
      <c r="C13" s="62">
        <v>5</v>
      </c>
      <c r="D13" s="62">
        <f t="shared" si="5"/>
        <v>16</v>
      </c>
      <c r="E13" s="63">
        <f>'NGHI SU DUNG'!N13+'SAU CAI'!I13+'NGHI NGHIEN '!N12+NGHIEN!AN14+'SU DUNG'!AE14</f>
        <v>21</v>
      </c>
      <c r="F13" s="63">
        <f t="shared" si="6"/>
        <v>9</v>
      </c>
      <c r="G13" s="130">
        <f t="shared" si="0"/>
        <v>0.42857142857142855</v>
      </c>
      <c r="H13" s="65">
        <v>2</v>
      </c>
      <c r="I13" s="131">
        <f t="shared" si="1"/>
        <v>0.22222222222222221</v>
      </c>
      <c r="J13" s="40">
        <f t="shared" si="7"/>
        <v>7</v>
      </c>
      <c r="K13" s="131">
        <f t="shared" si="2"/>
        <v>0.77777777777777779</v>
      </c>
      <c r="L13" s="63">
        <v>9</v>
      </c>
      <c r="M13" s="65">
        <v>2</v>
      </c>
      <c r="N13" s="131">
        <f t="shared" si="3"/>
        <v>0.22222222222222221</v>
      </c>
      <c r="O13" s="40">
        <f t="shared" si="8"/>
        <v>7</v>
      </c>
      <c r="P13" s="131">
        <f t="shared" si="4"/>
        <v>0.77777777777777779</v>
      </c>
      <c r="Q13" s="63"/>
      <c r="R13" s="65"/>
      <c r="S13" s="131"/>
      <c r="T13" s="40"/>
      <c r="U13" s="132"/>
    </row>
    <row r="14" spans="1:21" s="30" customFormat="1" ht="18" x14ac:dyDescent="0.35">
      <c r="A14" s="20">
        <v>8</v>
      </c>
      <c r="B14" s="121" t="s">
        <v>83</v>
      </c>
      <c r="C14" s="62">
        <v>11</v>
      </c>
      <c r="D14" s="62">
        <f t="shared" si="5"/>
        <v>26</v>
      </c>
      <c r="E14" s="63">
        <f>'NGHI SU DUNG'!N14+'SAU CAI'!I14+'NGHI NGHIEN '!N13+NGHIEN!AN15+'SU DUNG'!AE15</f>
        <v>37</v>
      </c>
      <c r="F14" s="63">
        <f t="shared" si="6"/>
        <v>33</v>
      </c>
      <c r="G14" s="130">
        <f t="shared" si="0"/>
        <v>0.89189189189189189</v>
      </c>
      <c r="H14" s="65">
        <v>6</v>
      </c>
      <c r="I14" s="131">
        <f t="shared" si="1"/>
        <v>0.18181818181818182</v>
      </c>
      <c r="J14" s="40">
        <f t="shared" si="7"/>
        <v>27</v>
      </c>
      <c r="K14" s="131">
        <f t="shared" si="2"/>
        <v>0.81818181818181823</v>
      </c>
      <c r="L14" s="63">
        <v>33</v>
      </c>
      <c r="M14" s="65">
        <v>7</v>
      </c>
      <c r="N14" s="131">
        <f t="shared" si="3"/>
        <v>0.21212121212121213</v>
      </c>
      <c r="O14" s="40">
        <f t="shared" si="8"/>
        <v>26</v>
      </c>
      <c r="P14" s="131">
        <f t="shared" si="4"/>
        <v>0.78787878787878785</v>
      </c>
      <c r="Q14" s="63"/>
      <c r="R14" s="65"/>
      <c r="S14" s="131"/>
      <c r="T14" s="40"/>
      <c r="U14" s="132"/>
    </row>
    <row r="15" spans="1:21" s="30" customFormat="1" ht="18" x14ac:dyDescent="0.35">
      <c r="A15" s="20">
        <v>9</v>
      </c>
      <c r="B15" s="121" t="s">
        <v>84</v>
      </c>
      <c r="C15" s="62">
        <v>15</v>
      </c>
      <c r="D15" s="62">
        <f t="shared" si="5"/>
        <v>30</v>
      </c>
      <c r="E15" s="63">
        <f>'NGHI SU DUNG'!N15+'SAU CAI'!I15+'NGHI NGHIEN '!N14+NGHIEN!AN16+'SU DUNG'!AE16</f>
        <v>45</v>
      </c>
      <c r="F15" s="63">
        <f t="shared" si="6"/>
        <v>45</v>
      </c>
      <c r="G15" s="130">
        <f t="shared" si="0"/>
        <v>1</v>
      </c>
      <c r="H15" s="65">
        <v>4</v>
      </c>
      <c r="I15" s="131">
        <f t="shared" si="1"/>
        <v>8.8888888888888892E-2</v>
      </c>
      <c r="J15" s="40">
        <f t="shared" si="7"/>
        <v>41</v>
      </c>
      <c r="K15" s="131">
        <f t="shared" si="2"/>
        <v>0.91111111111111109</v>
      </c>
      <c r="L15" s="63">
        <v>45</v>
      </c>
      <c r="M15" s="65">
        <v>5</v>
      </c>
      <c r="N15" s="131">
        <f t="shared" si="3"/>
        <v>0.1111111111111111</v>
      </c>
      <c r="O15" s="40">
        <f t="shared" si="8"/>
        <v>40</v>
      </c>
      <c r="P15" s="131">
        <f t="shared" si="4"/>
        <v>0.88888888888888884</v>
      </c>
      <c r="Q15" s="63"/>
      <c r="R15" s="65"/>
      <c r="S15" s="131"/>
      <c r="T15" s="40"/>
      <c r="U15" s="132"/>
    </row>
    <row r="16" spans="1:21" s="30" customFormat="1" ht="18" x14ac:dyDescent="0.35">
      <c r="A16" s="20">
        <v>10</v>
      </c>
      <c r="B16" s="121" t="s">
        <v>85</v>
      </c>
      <c r="C16" s="62">
        <v>21</v>
      </c>
      <c r="D16" s="62">
        <f t="shared" si="5"/>
        <v>13</v>
      </c>
      <c r="E16" s="63">
        <f>'NGHI SU DUNG'!N16+'SAU CAI'!I16+'NGHI NGHIEN '!N15+NGHIEN!AN17+'SU DUNG'!AE17</f>
        <v>34</v>
      </c>
      <c r="F16" s="63">
        <f t="shared" si="6"/>
        <v>29</v>
      </c>
      <c r="G16" s="130">
        <f t="shared" si="0"/>
        <v>0.8529411764705882</v>
      </c>
      <c r="H16" s="65">
        <v>3</v>
      </c>
      <c r="I16" s="131">
        <f t="shared" si="1"/>
        <v>0.10344827586206896</v>
      </c>
      <c r="J16" s="40">
        <f t="shared" si="7"/>
        <v>26</v>
      </c>
      <c r="K16" s="131">
        <f t="shared" si="2"/>
        <v>0.89655172413793105</v>
      </c>
      <c r="L16" s="63">
        <v>29</v>
      </c>
      <c r="M16" s="65">
        <v>3</v>
      </c>
      <c r="N16" s="131">
        <f t="shared" si="3"/>
        <v>0.10344827586206896</v>
      </c>
      <c r="O16" s="40">
        <f t="shared" si="8"/>
        <v>26</v>
      </c>
      <c r="P16" s="131">
        <f t="shared" si="4"/>
        <v>0.89655172413793105</v>
      </c>
      <c r="Q16" s="63"/>
      <c r="R16" s="65"/>
      <c r="S16" s="131"/>
      <c r="T16" s="40"/>
      <c r="U16" s="132"/>
    </row>
    <row r="17" spans="1:21" s="30" customFormat="1" ht="18" x14ac:dyDescent="0.35">
      <c r="A17" s="20">
        <v>11</v>
      </c>
      <c r="B17" s="121" t="s">
        <v>86</v>
      </c>
      <c r="C17" s="62">
        <v>21</v>
      </c>
      <c r="D17" s="62">
        <f t="shared" si="5"/>
        <v>19</v>
      </c>
      <c r="E17" s="63">
        <f>'NGHI SU DUNG'!N17+'SAU CAI'!I17+'NGHI NGHIEN '!N16+NGHIEN!AN18+'SU DUNG'!AE18</f>
        <v>40</v>
      </c>
      <c r="F17" s="63">
        <v>40</v>
      </c>
      <c r="G17" s="130">
        <f t="shared" si="0"/>
        <v>1</v>
      </c>
      <c r="H17" s="65">
        <v>2</v>
      </c>
      <c r="I17" s="131">
        <f t="shared" si="1"/>
        <v>0.05</v>
      </c>
      <c r="J17" s="40">
        <f t="shared" si="7"/>
        <v>38</v>
      </c>
      <c r="K17" s="131">
        <f t="shared" si="2"/>
        <v>0.95</v>
      </c>
      <c r="L17" s="63">
        <v>43</v>
      </c>
      <c r="M17" s="65">
        <v>2</v>
      </c>
      <c r="N17" s="131">
        <f t="shared" si="3"/>
        <v>4.6511627906976744E-2</v>
      </c>
      <c r="O17" s="40">
        <f t="shared" si="8"/>
        <v>41</v>
      </c>
      <c r="P17" s="131">
        <f t="shared" si="4"/>
        <v>0.95348837209302328</v>
      </c>
      <c r="Q17" s="63"/>
      <c r="R17" s="65"/>
      <c r="S17" s="131"/>
      <c r="T17" s="40"/>
      <c r="U17" s="132"/>
    </row>
    <row r="18" spans="1:21" s="30" customFormat="1" ht="18" x14ac:dyDescent="0.35">
      <c r="A18" s="20">
        <v>12</v>
      </c>
      <c r="B18" s="121" t="s">
        <v>87</v>
      </c>
      <c r="C18" s="62">
        <v>38</v>
      </c>
      <c r="D18" s="62">
        <f t="shared" si="5"/>
        <v>14</v>
      </c>
      <c r="E18" s="63">
        <f>'NGHI SU DUNG'!N18+'SAU CAI'!I18+'NGHI NGHIEN '!N17+NGHIEN!AN19+'SU DUNG'!AE19</f>
        <v>52</v>
      </c>
      <c r="F18" s="63">
        <f t="shared" si="6"/>
        <v>40</v>
      </c>
      <c r="G18" s="130">
        <f t="shared" si="0"/>
        <v>0.76923076923076927</v>
      </c>
      <c r="H18" s="65">
        <v>10</v>
      </c>
      <c r="I18" s="131">
        <f t="shared" si="1"/>
        <v>0.25</v>
      </c>
      <c r="J18" s="40">
        <f t="shared" si="7"/>
        <v>30</v>
      </c>
      <c r="K18" s="131">
        <f t="shared" si="2"/>
        <v>0.75</v>
      </c>
      <c r="L18" s="63">
        <v>38</v>
      </c>
      <c r="M18" s="65">
        <v>12</v>
      </c>
      <c r="N18" s="131">
        <f t="shared" si="3"/>
        <v>0.31578947368421051</v>
      </c>
      <c r="O18" s="40">
        <f t="shared" si="8"/>
        <v>26</v>
      </c>
      <c r="P18" s="131">
        <f t="shared" si="4"/>
        <v>0.68421052631578949</v>
      </c>
      <c r="Q18" s="63">
        <v>2</v>
      </c>
      <c r="R18" s="65">
        <v>1</v>
      </c>
      <c r="S18" s="131">
        <f t="shared" si="9"/>
        <v>0.5</v>
      </c>
      <c r="T18" s="40">
        <v>1</v>
      </c>
      <c r="U18" s="132">
        <f t="shared" si="10"/>
        <v>0.5</v>
      </c>
    </row>
    <row r="19" spans="1:21" s="31" customFormat="1" ht="18" x14ac:dyDescent="0.35">
      <c r="A19" s="20">
        <v>13</v>
      </c>
      <c r="B19" s="121" t="s">
        <v>88</v>
      </c>
      <c r="C19" s="62">
        <v>20</v>
      </c>
      <c r="D19" s="62"/>
      <c r="E19" s="63">
        <f>'NGHI SU DUNG'!N19+'SAU CAI'!I19+'NGHI NGHIEN '!N18+NGHIEN!AN20+'SU DUNG'!AE20</f>
        <v>19</v>
      </c>
      <c r="F19" s="63">
        <f t="shared" si="6"/>
        <v>14</v>
      </c>
      <c r="G19" s="130">
        <f t="shared" ref="G19:G24" si="11">F19/E19</f>
        <v>0.73684210526315785</v>
      </c>
      <c r="H19" s="65">
        <v>2</v>
      </c>
      <c r="I19" s="131">
        <f>H19/F19</f>
        <v>0.14285714285714285</v>
      </c>
      <c r="J19" s="40">
        <f t="shared" si="7"/>
        <v>12</v>
      </c>
      <c r="K19" s="131">
        <f>J19/F19</f>
        <v>0.8571428571428571</v>
      </c>
      <c r="L19" s="63">
        <v>14</v>
      </c>
      <c r="M19" s="65">
        <v>2</v>
      </c>
      <c r="N19" s="131">
        <f t="shared" ref="N19:N24" si="12">M19/L19</f>
        <v>0.14285714285714285</v>
      </c>
      <c r="O19" s="40">
        <f t="shared" si="8"/>
        <v>12</v>
      </c>
      <c r="P19" s="131">
        <f t="shared" ref="P19:P23" si="13">O19/L19</f>
        <v>0.8571428571428571</v>
      </c>
      <c r="Q19" s="63"/>
      <c r="R19" s="65"/>
      <c r="S19" s="131"/>
      <c r="T19" s="40"/>
      <c r="U19" s="132"/>
    </row>
    <row r="20" spans="1:21" s="30" customFormat="1" ht="18" x14ac:dyDescent="0.35">
      <c r="A20" s="20">
        <v>14</v>
      </c>
      <c r="B20" s="121" t="s">
        <v>89</v>
      </c>
      <c r="C20" s="62">
        <v>39</v>
      </c>
      <c r="D20" s="62"/>
      <c r="E20" s="63">
        <f>'NGHI SU DUNG'!N20+'SAU CAI'!I20+'NGHI NGHIEN '!N19+NGHIEN!AN21+'SU DUNG'!AE21</f>
        <v>31</v>
      </c>
      <c r="F20" s="63">
        <f t="shared" si="6"/>
        <v>28</v>
      </c>
      <c r="G20" s="130">
        <f t="shared" si="11"/>
        <v>0.90322580645161288</v>
      </c>
      <c r="H20" s="65">
        <v>3</v>
      </c>
      <c r="I20" s="131">
        <f t="shared" ref="I20:I24" si="14">H20/F20</f>
        <v>0.10714285714285714</v>
      </c>
      <c r="J20" s="40">
        <f t="shared" si="7"/>
        <v>25</v>
      </c>
      <c r="K20" s="131">
        <f t="shared" ref="K20:K24" si="15">J20/F20</f>
        <v>0.8928571428571429</v>
      </c>
      <c r="L20" s="63">
        <v>28</v>
      </c>
      <c r="M20" s="65">
        <v>5</v>
      </c>
      <c r="N20" s="131">
        <f t="shared" si="12"/>
        <v>0.17857142857142858</v>
      </c>
      <c r="O20" s="40">
        <f t="shared" si="8"/>
        <v>23</v>
      </c>
      <c r="P20" s="131">
        <f t="shared" si="13"/>
        <v>0.8214285714285714</v>
      </c>
      <c r="Q20" s="63"/>
      <c r="R20" s="65"/>
      <c r="S20" s="131"/>
      <c r="T20" s="40"/>
      <c r="U20" s="131"/>
    </row>
    <row r="21" spans="1:21" s="31" customFormat="1" ht="18" x14ac:dyDescent="0.35">
      <c r="A21" s="20">
        <v>15</v>
      </c>
      <c r="B21" s="121" t="s">
        <v>90</v>
      </c>
      <c r="C21" s="62">
        <v>17</v>
      </c>
      <c r="D21" s="62">
        <f t="shared" si="5"/>
        <v>23</v>
      </c>
      <c r="E21" s="63">
        <f>'NGHI SU DUNG'!N21+'SAU CAI'!I21+'NGHI NGHIEN '!N20+NGHIEN!AN22+'SU DUNG'!AE22</f>
        <v>40</v>
      </c>
      <c r="F21" s="63">
        <f t="shared" si="6"/>
        <v>32</v>
      </c>
      <c r="G21" s="130">
        <f t="shared" si="11"/>
        <v>0.8</v>
      </c>
      <c r="H21" s="65">
        <v>4</v>
      </c>
      <c r="I21" s="131">
        <f t="shared" si="14"/>
        <v>0.125</v>
      </c>
      <c r="J21" s="40">
        <f t="shared" si="7"/>
        <v>28</v>
      </c>
      <c r="K21" s="131">
        <f t="shared" si="15"/>
        <v>0.875</v>
      </c>
      <c r="L21" s="63">
        <v>32</v>
      </c>
      <c r="M21" s="65">
        <v>4</v>
      </c>
      <c r="N21" s="131">
        <f t="shared" si="12"/>
        <v>0.125</v>
      </c>
      <c r="O21" s="40">
        <f t="shared" si="8"/>
        <v>28</v>
      </c>
      <c r="P21" s="131">
        <f t="shared" si="13"/>
        <v>0.875</v>
      </c>
      <c r="Q21" s="63"/>
      <c r="R21" s="65"/>
      <c r="S21" s="131"/>
      <c r="T21" s="40"/>
      <c r="U21" s="131"/>
    </row>
    <row r="22" spans="1:21" s="30" customFormat="1" ht="18" x14ac:dyDescent="0.35">
      <c r="A22" s="20">
        <v>16</v>
      </c>
      <c r="B22" s="121" t="s">
        <v>91</v>
      </c>
      <c r="C22" s="62">
        <v>24</v>
      </c>
      <c r="D22" s="62"/>
      <c r="E22" s="63">
        <f>'NGHI SU DUNG'!N22+'SAU CAI'!I22+'NGHI NGHIEN '!N21+NGHIEN!AN23+'SU DUNG'!AE23</f>
        <v>21</v>
      </c>
      <c r="F22" s="63">
        <f t="shared" si="6"/>
        <v>17</v>
      </c>
      <c r="G22" s="130">
        <f t="shared" si="11"/>
        <v>0.80952380952380953</v>
      </c>
      <c r="H22" s="65">
        <v>0</v>
      </c>
      <c r="I22" s="131">
        <f t="shared" si="14"/>
        <v>0</v>
      </c>
      <c r="J22" s="40">
        <f t="shared" si="7"/>
        <v>17</v>
      </c>
      <c r="K22" s="131">
        <f t="shared" si="15"/>
        <v>1</v>
      </c>
      <c r="L22" s="63">
        <v>17</v>
      </c>
      <c r="M22" s="65">
        <v>1</v>
      </c>
      <c r="N22" s="131">
        <f t="shared" si="12"/>
        <v>5.8823529411764705E-2</v>
      </c>
      <c r="O22" s="40">
        <f t="shared" si="8"/>
        <v>16</v>
      </c>
      <c r="P22" s="131">
        <f t="shared" si="13"/>
        <v>0.94117647058823528</v>
      </c>
      <c r="Q22" s="63"/>
      <c r="R22" s="65"/>
      <c r="S22" s="131"/>
      <c r="T22" s="40"/>
      <c r="U22" s="131"/>
    </row>
    <row r="23" spans="1:21" s="31" customFormat="1" ht="18" x14ac:dyDescent="0.35">
      <c r="A23" s="20">
        <v>17</v>
      </c>
      <c r="B23" s="121" t="s">
        <v>92</v>
      </c>
      <c r="C23" s="62">
        <v>135</v>
      </c>
      <c r="D23" s="62"/>
      <c r="E23" s="63">
        <f>'NGHI SU DUNG'!N23+'SAU CAI'!I23+'NGHI NGHIEN '!N22+NGHIEN!AN24+'SU DUNG'!AE24</f>
        <v>134</v>
      </c>
      <c r="F23" s="63">
        <f t="shared" si="6"/>
        <v>73</v>
      </c>
      <c r="G23" s="130">
        <f t="shared" si="11"/>
        <v>0.54477611940298509</v>
      </c>
      <c r="H23" s="65">
        <v>32</v>
      </c>
      <c r="I23" s="131">
        <f t="shared" si="14"/>
        <v>0.43835616438356162</v>
      </c>
      <c r="J23" s="40">
        <f t="shared" si="7"/>
        <v>41</v>
      </c>
      <c r="K23" s="131">
        <f t="shared" si="15"/>
        <v>0.56164383561643838</v>
      </c>
      <c r="L23" s="63">
        <v>72</v>
      </c>
      <c r="M23" s="65">
        <v>43</v>
      </c>
      <c r="N23" s="131">
        <f t="shared" si="12"/>
        <v>0.59722222222222221</v>
      </c>
      <c r="O23" s="40">
        <f t="shared" si="8"/>
        <v>29</v>
      </c>
      <c r="P23" s="131">
        <f t="shared" si="13"/>
        <v>0.40277777777777779</v>
      </c>
      <c r="Q23" s="63">
        <v>1</v>
      </c>
      <c r="R23" s="65"/>
      <c r="S23" s="64"/>
      <c r="T23" s="65">
        <v>1</v>
      </c>
      <c r="U23" s="64">
        <f>T23/Q23</f>
        <v>1</v>
      </c>
    </row>
    <row r="24" spans="1:21" s="31" customFormat="1" ht="36.75" customHeight="1" x14ac:dyDescent="0.35">
      <c r="A24" s="89" t="s">
        <v>5</v>
      </c>
      <c r="B24" s="89"/>
      <c r="C24" s="32">
        <f>SUM(C7:C23)</f>
        <v>545</v>
      </c>
      <c r="D24" s="32">
        <f t="shared" ref="D24:U24" si="16">SUM(D7:D23)</f>
        <v>218</v>
      </c>
      <c r="E24" s="32">
        <f t="shared" si="16"/>
        <v>750</v>
      </c>
      <c r="F24" s="32">
        <f t="shared" si="16"/>
        <v>558</v>
      </c>
      <c r="G24" s="129">
        <f>F24/E24</f>
        <v>0.74399999999999999</v>
      </c>
      <c r="H24" s="32">
        <f t="shared" si="16"/>
        <v>97</v>
      </c>
      <c r="I24" s="66">
        <f>H24/F24</f>
        <v>0.17383512544802868</v>
      </c>
      <c r="J24" s="32">
        <f t="shared" si="16"/>
        <v>461</v>
      </c>
      <c r="K24" s="66">
        <f>J24/F24</f>
        <v>0.8261648745519713</v>
      </c>
      <c r="L24" s="32">
        <f t="shared" si="16"/>
        <v>560</v>
      </c>
      <c r="M24" s="32">
        <f t="shared" si="16"/>
        <v>121</v>
      </c>
      <c r="N24" s="66">
        <f>M24/L24</f>
        <v>0.21607142857142858</v>
      </c>
      <c r="O24" s="32">
        <f t="shared" si="16"/>
        <v>439</v>
      </c>
      <c r="P24" s="66">
        <f>O24/L24</f>
        <v>0.78392857142857142</v>
      </c>
      <c r="Q24" s="32">
        <f t="shared" si="16"/>
        <v>4</v>
      </c>
      <c r="R24" s="32">
        <f t="shared" si="16"/>
        <v>1</v>
      </c>
      <c r="S24" s="32">
        <f t="shared" si="16"/>
        <v>0.5</v>
      </c>
      <c r="T24" s="32">
        <f t="shared" si="16"/>
        <v>3</v>
      </c>
      <c r="U24" s="129">
        <f>T24/Q24</f>
        <v>0.75</v>
      </c>
    </row>
    <row r="25" spans="1:21" s="30" customFormat="1" ht="36.75" customHeight="1" x14ac:dyDescent="0.35">
      <c r="A25" s="116" t="s">
        <v>70</v>
      </c>
      <c r="B25" s="116"/>
      <c r="C25" s="116"/>
      <c r="D25" s="116"/>
      <c r="E25" s="116"/>
      <c r="F25" s="116"/>
      <c r="G25" s="116"/>
      <c r="H25" s="116"/>
      <c r="I25" s="116"/>
      <c r="J25" s="116"/>
      <c r="K25" s="116"/>
      <c r="L25" s="116"/>
      <c r="M25" s="116"/>
      <c r="N25" s="116"/>
      <c r="O25" s="116"/>
      <c r="P25" s="116"/>
      <c r="Q25" s="116"/>
      <c r="R25" s="116"/>
      <c r="S25" s="116"/>
      <c r="T25" s="116"/>
      <c r="U25" s="116"/>
    </row>
    <row r="26" spans="1:21" s="8" customFormat="1" ht="42" customHeight="1" x14ac:dyDescent="0.3">
      <c r="A26" s="67" t="s">
        <v>71</v>
      </c>
      <c r="B26" s="67"/>
      <c r="C26" s="67"/>
      <c r="D26" s="67"/>
      <c r="E26" s="67"/>
      <c r="F26" s="67"/>
      <c r="G26" s="67"/>
      <c r="H26" s="67"/>
      <c r="I26" s="67"/>
      <c r="J26" s="67"/>
      <c r="K26" s="67"/>
      <c r="L26" s="67"/>
      <c r="M26" s="67"/>
      <c r="N26" s="67" t="s">
        <v>72</v>
      </c>
      <c r="O26" s="67"/>
      <c r="P26" s="67"/>
      <c r="Q26" s="67"/>
      <c r="R26" s="67"/>
      <c r="S26" s="67"/>
      <c r="T26" s="67"/>
      <c r="U26" s="67"/>
    </row>
    <row r="27" spans="1:21" s="8" customFormat="1" x14ac:dyDescent="0.3"/>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sheetData>
  <mergeCells count="23">
    <mergeCell ref="C4:K4"/>
    <mergeCell ref="L4:P4"/>
    <mergeCell ref="Q4:U4"/>
    <mergeCell ref="C5:E5"/>
    <mergeCell ref="F5:G5"/>
    <mergeCell ref="H5:I5"/>
    <mergeCell ref="J5:K5"/>
    <mergeCell ref="J1:U1"/>
    <mergeCell ref="A1:I1"/>
    <mergeCell ref="A24:B24"/>
    <mergeCell ref="A25:U25"/>
    <mergeCell ref="J26:M26"/>
    <mergeCell ref="N26:U26"/>
    <mergeCell ref="A26:I26"/>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2024-12-15T06:20:37Z</dcterms:modified>
</cp:coreProperties>
</file>